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pipeline004/Desktop/進行中/Aji2022/提出用/"/>
    </mc:Choice>
  </mc:AlternateContent>
  <xr:revisionPtr revIDLastSave="0" documentId="13_ncr:1_{94169876-5B5F-7E43-A13F-EC372A1E9A23}" xr6:coauthVersionLast="47" xr6:coauthVersionMax="47" xr10:uidLastSave="{00000000-0000-0000-0000-000000000000}"/>
  <bookViews>
    <workbookView xWindow="0" yWindow="500" windowWidth="27140" windowHeight="16220" tabRatio="891" xr2:uid="{00000000-000D-0000-FFFF-FFFF00000000}"/>
  </bookViews>
  <sheets>
    <sheet name="Greenhouse gas emissions" sheetId="10" r:id="rId1"/>
    <sheet name="Energy input" sheetId="4" r:id="rId2"/>
    <sheet name="Energy use" sheetId="5" r:id="rId3"/>
    <sheet name="Air emissions" sheetId="6" r:id="rId4"/>
    <sheet name="Water use" sheetId="9" r:id="rId5"/>
    <sheet name="Volume of waste and by-products" sheetId="8" r:id="rId6"/>
  </sheets>
  <externalReferences>
    <externalReference r:id="rId7"/>
  </externalReferences>
  <definedNames>
    <definedName name="HTM" localSheetId="0" hidden="1">{"'ｵﾌﾞｼﾞｪｸﾄ構成ﾌｧｸﾀｰ'!$A$1:$I$27"}</definedName>
    <definedName name="HTM" localSheetId="4" hidden="1">{"'ｵﾌﾞｼﾞｪｸﾄ構成ﾌｧｸﾀｰ'!$A$1:$I$27"}</definedName>
    <definedName name="HTM" hidden="1">{"'ｵﾌﾞｼﾞｪｸﾄ構成ﾌｧｸﾀｰ'!$A$1:$I$27"}</definedName>
    <definedName name="HTML_CodePage" hidden="1">932</definedName>
    <definedName name="HTML_Control" localSheetId="0" hidden="1">{"'ｵﾌﾞｼﾞｪｸﾄ構成ﾌｧｸﾀｰ'!$A$1:$I$27"}</definedName>
    <definedName name="HTML_Control" localSheetId="4" hidden="1">{"'ｵﾌﾞｼﾞｪｸﾄ構成ﾌｧｸﾀｰ'!$A$1:$I$27"}</definedName>
    <definedName name="HTML_Control" hidden="1">{"'ｵﾌﾞｼﾞｪｸﾄ構成ﾌｧｸﾀｰ'!$A$1:$I$27"}</definedName>
    <definedName name="HTML_Description" hidden="1">""</definedName>
    <definedName name="HTML_Email" hidden="1">""</definedName>
    <definedName name="HTML_Header" hidden="1">"ｵﾌﾞｼﾞｪｸﾄ構成ﾌｧｸﾀｰ"</definedName>
    <definedName name="HTML_LastUpdate" hidden="1">"98/10/01"</definedName>
    <definedName name="HTML_LineAfter" hidden="1">TRUE</definedName>
    <definedName name="HTML_LineBefore" hidden="1">TRUE</definedName>
    <definedName name="HTML_Name" hidden="1">"標準端末"</definedName>
    <definedName name="HTML_OBDlg2" hidden="1">TRUE</definedName>
    <definedName name="HTML_OBDlg4" hidden="1">TRUE</definedName>
    <definedName name="HTML_OS" hidden="1">0</definedName>
    <definedName name="HTML_PathFile" hidden="1">"C:\DATA\Saijo\MyHTML.htm"</definedName>
    <definedName name="HTML_Title" hidden="1">"ﾃﾞｰﾀobj"</definedName>
    <definedName name="ｑ" localSheetId="0" hidden="1">{"'ｵﾌﾞｼﾞｪｸﾄ構成ﾌｧｸﾀｰ'!$A$1:$I$27"}</definedName>
    <definedName name="ｑ" localSheetId="4" hidden="1">{"'ｵﾌﾞｼﾞｪｸﾄ構成ﾌｧｸﾀｰ'!$A$1:$I$27"}</definedName>
    <definedName name="ｑ" hidden="1">{"'ｵﾌﾞｼﾞｪｸﾄ構成ﾌｧｸﾀｰ'!$A$1:$I$27"}</definedName>
    <definedName name="ｑｑ" localSheetId="0" hidden="1">{"'ｵﾌﾞｼﾞｪｸﾄ構成ﾌｧｸﾀｰ'!$A$1:$I$27"}</definedName>
    <definedName name="ｑｑ" localSheetId="4" hidden="1">{"'ｵﾌﾞｼﾞｪｸﾄ構成ﾌｧｸﾀｰ'!$A$1:$I$27"}</definedName>
    <definedName name="ｑｑ" hidden="1">{"'ｵﾌﾞｼﾞｪｸﾄ構成ﾌｧｸﾀｰ'!$A$1:$I$27"}</definedName>
    <definedName name="ｑｑｑ" localSheetId="0" hidden="1">{"'ｵﾌﾞｼﾞｪｸﾄ構成ﾌｧｸﾀｰ'!$A$1:$I$27"}</definedName>
    <definedName name="ｑｑｑ" localSheetId="4" hidden="1">{"'ｵﾌﾞｼﾞｪｸﾄ構成ﾌｧｸﾀｰ'!$A$1:$I$27"}</definedName>
    <definedName name="ｑｑｑ" hidden="1">{"'ｵﾌﾞｼﾞｪｸﾄ構成ﾌｧｸﾀｰ'!$A$1:$I$27"}</definedName>
    <definedName name="siteTB">'[1]Site and approver'!$K$18:$L$55</definedName>
    <definedName name="test" localSheetId="0" hidden="1">{"'ｵﾌﾞｼﾞｪｸﾄ構成ﾌｧｸﾀｰ'!$A$1:$I$27"}</definedName>
    <definedName name="test" localSheetId="4" hidden="1">{"'ｵﾌﾞｼﾞｪｸﾄ構成ﾌｧｸﾀｰ'!$A$1:$I$27"}</definedName>
    <definedName name="test" hidden="1">{"'ｵﾌﾞｼﾞｪｸﾄ構成ﾌｧｸﾀｰ'!$A$1:$I$27"}</definedName>
    <definedName name="userID2">#REF!</definedName>
    <definedName name="uuuu" localSheetId="0" hidden="1">{"'ｵﾌﾞｼﾞｪｸﾄ構成ﾌｧｸﾀｰ'!$A$1:$I$27"}</definedName>
    <definedName name="uuuu" localSheetId="4" hidden="1">{"'ｵﾌﾞｼﾞｪｸﾄ構成ﾌｧｸﾀｰ'!$A$1:$I$27"}</definedName>
    <definedName name="uuuu" hidden="1">{"'ｵﾌﾞｼﾞｪｸﾄ構成ﾌｧｸﾀｰ'!$A$1:$I$27"}</definedName>
    <definedName name="vvvvv" localSheetId="0" hidden="1">{"'ｵﾌﾞｼﾞｪｸﾄ構成ﾌｧｸﾀｰ'!$A$1:$I$27"}</definedName>
    <definedName name="vvvvv" localSheetId="4" hidden="1">{"'ｵﾌﾞｼﾞｪｸﾄ構成ﾌｧｸﾀｰ'!$A$1:$I$27"}</definedName>
    <definedName name="vvvvv" hidden="1">{"'ｵﾌﾞｼﾞｪｸﾄ構成ﾌｧｸﾀｰ'!$A$1:$I$27"}</definedName>
    <definedName name="アミノ酸C" localSheetId="0" hidden="1">{"'ｵﾌﾞｼﾞｪｸﾄ構成ﾌｧｸﾀｰ'!$A$1:$I$27"}</definedName>
    <definedName name="アミノ酸C" localSheetId="4" hidden="1">{"'ｵﾌﾞｼﾞｪｸﾄ構成ﾌｧｸﾀｰ'!$A$1:$I$27"}</definedName>
    <definedName name="アミノ酸C" hidden="1">{"'ｵﾌﾞｼﾞｪｸﾄ構成ﾌｧｸﾀｰ'!$A$1:$I$27"}</definedName>
    <definedName name="組織_2005030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0" l="1"/>
  <c r="H48" i="10"/>
  <c r="G48" i="10"/>
  <c r="F48" i="10"/>
  <c r="E48" i="10"/>
</calcChain>
</file>

<file path=xl/sharedStrings.xml><?xml version="1.0" encoding="utf-8"?>
<sst xmlns="http://schemas.openxmlformats.org/spreadsheetml/2006/main" count="196" uniqueCount="118">
  <si>
    <t>-</t>
  </si>
  <si>
    <t>Japan</t>
  </si>
  <si>
    <t>Asia/Africa</t>
  </si>
  <si>
    <t>Europe</t>
  </si>
  <si>
    <t>North America</t>
  </si>
  <si>
    <t>South America</t>
  </si>
  <si>
    <t>China</t>
  </si>
  <si>
    <t>Business activities</t>
    <rPh sb="0" eb="2">
      <t>キノウ</t>
    </rPh>
    <rPh sb="2" eb="3">
      <t>ベツ</t>
    </rPh>
    <phoneticPr fontId="3"/>
  </si>
  <si>
    <t>Production</t>
  </si>
  <si>
    <t>Transportation</t>
  </si>
  <si>
    <t>Others (office, sales, R&amp;D, etc.）</t>
  </si>
  <si>
    <t>Business division</t>
    <rPh sb="0" eb="2">
      <t>ジギョウ</t>
    </rPh>
    <rPh sb="2" eb="3">
      <t>ベツ</t>
    </rPh>
    <phoneticPr fontId="3"/>
  </si>
  <si>
    <t>Food products</t>
  </si>
  <si>
    <t>AminoScience</t>
  </si>
  <si>
    <t>FY2019</t>
    <phoneticPr fontId="3"/>
  </si>
  <si>
    <t>FY2017</t>
  </si>
  <si>
    <t>FY2018</t>
  </si>
  <si>
    <t>FY2019</t>
  </si>
  <si>
    <t>FY2020</t>
  </si>
  <si>
    <t>FY2005</t>
  </si>
  <si>
    <t>(Base Year)</t>
  </si>
  <si>
    <t>■Energy input</t>
    <rPh sb="6" eb="8">
      <t>トウニュウ</t>
    </rPh>
    <rPh sb="8" eb="9">
      <t>リョウ</t>
    </rPh>
    <phoneticPr fontId="3"/>
  </si>
  <si>
    <r>
      <t>Energy input (TJ)</t>
    </r>
    <r>
      <rPr>
        <vertAlign val="superscript"/>
        <sz val="11"/>
        <color theme="1"/>
        <rFont val="ＭＳ Ｐゴシック"/>
        <family val="3"/>
        <charset val="128"/>
        <scheme val="minor"/>
      </rPr>
      <t xml:space="preserve"> [1]</t>
    </r>
    <rPh sb="18" eb="21">
      <t>［１］</t>
    </rPh>
    <phoneticPr fontId="3"/>
  </si>
  <si>
    <t>Energy input intensity of production (per kilo tons of product)</t>
    <phoneticPr fontId="3"/>
  </si>
  <si>
    <r>
      <t>[1] TJ: terajoule, T (tera) = 10</t>
    </r>
    <r>
      <rPr>
        <vertAlign val="superscript"/>
        <sz val="11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. The joule conversion factors officially published in 2005 have been used.</t>
    </r>
    <phoneticPr fontId="3"/>
  </si>
  <si>
    <t>FY2019</t>
    <rPh sb="4" eb="5">
      <t>ネン</t>
    </rPh>
    <phoneticPr fontId="3"/>
  </si>
  <si>
    <t>(tons)</t>
    <phoneticPr fontId="3"/>
  </si>
  <si>
    <t>Fresh surface water</t>
  </si>
  <si>
    <t>Produced water</t>
  </si>
  <si>
    <t>Municipal water (including industrial water)</t>
  </si>
  <si>
    <t>Total water discharge</t>
  </si>
  <si>
    <t>Groundwater</t>
  </si>
  <si>
    <t>BOD (tons)</t>
  </si>
  <si>
    <t>Nitrogen (tons)</t>
  </si>
  <si>
    <t>（tons）</t>
    <phoneticPr fontId="3"/>
  </si>
  <si>
    <t>Hazardous waste (waste acid, waste alkali, waste oil, cinder)</t>
  </si>
  <si>
    <t>Generated</t>
    <phoneticPr fontId="3"/>
  </si>
  <si>
    <t>Recycled</t>
    <phoneticPr fontId="3"/>
  </si>
  <si>
    <t>Incinerated</t>
    <phoneticPr fontId="3"/>
  </si>
  <si>
    <t>Landfills</t>
    <phoneticPr fontId="3"/>
  </si>
  <si>
    <t>Non-hazardous waste</t>
    <rPh sb="0" eb="1">
      <t>ヒ</t>
    </rPh>
    <rPh sb="1" eb="3">
      <t>ユウガイ</t>
    </rPh>
    <rPh sb="3" eb="6">
      <t>ハイキブツ</t>
    </rPh>
    <phoneticPr fontId="3"/>
  </si>
  <si>
    <t>Composted</t>
    <phoneticPr fontId="3"/>
  </si>
  <si>
    <t>Total generated</t>
    <phoneticPr fontId="3"/>
  </si>
  <si>
    <t>Total recycled</t>
    <phoneticPr fontId="3"/>
  </si>
  <si>
    <t>Total waste</t>
  </si>
  <si>
    <t>Resource recovery ratio</t>
  </si>
  <si>
    <t>■Water use/intensity</t>
    <phoneticPr fontId="3"/>
  </si>
  <si>
    <t>By region</t>
    <phoneticPr fontId="3"/>
  </si>
  <si>
    <t>Total Scope 2 emissions (market-based method)</t>
    <phoneticPr fontId="3"/>
  </si>
  <si>
    <t>Total Scope 1 emissions</t>
    <rPh sb="11" eb="13">
      <t>ハイシュツ</t>
    </rPh>
    <rPh sb="13" eb="14">
      <t>リョウ</t>
    </rPh>
    <phoneticPr fontId="3"/>
  </si>
  <si>
    <r>
      <t>Total water withdrawal</t>
    </r>
    <r>
      <rPr>
        <vertAlign val="superscript"/>
        <sz val="11"/>
        <rFont val="ＭＳ Ｐゴシック (本文)"/>
        <family val="3"/>
        <charset val="128"/>
      </rPr>
      <t>[1]</t>
    </r>
    <phoneticPr fontId="3"/>
  </si>
  <si>
    <t>Scope 1 emissions</t>
    <phoneticPr fontId="3"/>
  </si>
  <si>
    <t>Scope 2 emissions (market-based method)</t>
    <phoneticPr fontId="3"/>
  </si>
  <si>
    <t>Scope 1 and 2 total emissions</t>
    <phoneticPr fontId="3"/>
  </si>
  <si>
    <t>Scope 1 and 2 emissions per volume unit (intensity per ton of product)</t>
    <phoneticPr fontId="4"/>
  </si>
  <si>
    <t>Scope 1 and 2 emissions per volume unit (intensity per million yen sales)</t>
    <phoneticPr fontId="4"/>
  </si>
  <si>
    <t>Consolidated sales (million yen)</t>
    <phoneticPr fontId="4"/>
  </si>
  <si>
    <t>■Composition of consumed energy (thermal equivalent)</t>
    <phoneticPr fontId="3"/>
  </si>
  <si>
    <t>Particulates</t>
    <phoneticPr fontId="3"/>
  </si>
  <si>
    <t>Brackish surface water/seawater</t>
    <phoneticPr fontId="3"/>
  </si>
  <si>
    <t>Water consumption per production volume unit (intensity per ton of product)</t>
    <rPh sb="0" eb="3">
      <t>シヨウリョウ</t>
    </rPh>
    <rPh sb="3" eb="6">
      <t>ゲンタンイ</t>
    </rPh>
    <rPh sb="7" eb="9">
      <t>セイヒン</t>
    </rPh>
    <rPh sb="11" eb="12">
      <t>ア</t>
    </rPh>
    <rPh sb="14" eb="17">
      <t>ゲンタンイ</t>
    </rPh>
    <phoneticPr fontId="3"/>
  </si>
  <si>
    <t>Reduction rate (vs. FY2005)</t>
    <phoneticPr fontId="3"/>
  </si>
  <si>
    <t>Total water recycled or reused</t>
    <phoneticPr fontId="3"/>
  </si>
  <si>
    <t>Proportion of water recycled or reused</t>
    <phoneticPr fontId="3"/>
  </si>
  <si>
    <t>Total water consumption</t>
    <phoneticPr fontId="3"/>
  </si>
  <si>
    <t>[1] International Energy Agency</t>
  </si>
  <si>
    <t>Reference value: Production volume (1,000 t)</t>
    <phoneticPr fontId="3"/>
  </si>
  <si>
    <t>■NOx and other atmospheric emissions</t>
    <phoneticPr fontId="3"/>
  </si>
  <si>
    <t>Nitrogen oxide (NOx)</t>
    <phoneticPr fontId="3"/>
  </si>
  <si>
    <t>Sulfur oxide (SOx)</t>
    <phoneticPr fontId="3"/>
  </si>
  <si>
    <t>Ref. Total amount of production (1,000 t)</t>
    <phoneticPr fontId="3"/>
  </si>
  <si>
    <t>(1,000 kl)</t>
    <phoneticPr fontId="3"/>
  </si>
  <si>
    <t>■Volume of waste and by-products and resource recovery ratio</t>
    <rPh sb="1" eb="4">
      <t>ハイキブツ</t>
    </rPh>
    <rPh sb="5" eb="8">
      <t>フクセイブツ</t>
    </rPh>
    <rPh sb="9" eb="11">
      <t>ハッセイ</t>
    </rPh>
    <rPh sb="11" eb="12">
      <t>リョウ</t>
    </rPh>
    <rPh sb="15" eb="18">
      <t>シゲンカ</t>
    </rPh>
    <rPh sb="18" eb="19">
      <t>リツ</t>
    </rPh>
    <phoneticPr fontId="3"/>
  </si>
  <si>
    <t>FY2021</t>
  </si>
  <si>
    <t>Scope 3 emissions (exclude category 11)per volume unit (intensity per ton of product)</t>
    <phoneticPr fontId="3"/>
  </si>
  <si>
    <t>-</t>
    <phoneticPr fontId="3"/>
  </si>
  <si>
    <t>Scope 3 emissions (exclude category 11)per volume unit (intensity per million yen sales)</t>
    <phoneticPr fontId="3"/>
  </si>
  <si>
    <t>[2] Sludge, Animal and plant residues, Plastic wastes, Glass and ceramic wastes, Metal scraps, Paper wastes, Wood wastes, Rubber scraps, Waste construction materials, Office wastes, etc.</t>
    <phoneticPr fontId="3"/>
  </si>
  <si>
    <t>■Volume of packaging material and resource recovery ratio</t>
    <rPh sb="1" eb="4">
      <t>ハイキブツ</t>
    </rPh>
    <rPh sb="5" eb="8">
      <t>フクセイブツ</t>
    </rPh>
    <rPh sb="9" eb="11">
      <t>ハッセイ</t>
    </rPh>
    <phoneticPr fontId="3"/>
  </si>
  <si>
    <t>FY2020</t>
    <phoneticPr fontId="3"/>
  </si>
  <si>
    <t>FY2021</t>
    <phoneticPr fontId="3"/>
  </si>
  <si>
    <t>Wood/Paper fiber</t>
    <phoneticPr fontId="3"/>
  </si>
  <si>
    <t>Recycled and/or certified material ratio</t>
    <phoneticPr fontId="3"/>
  </si>
  <si>
    <t>Metal (e.g. aluminum or steel)</t>
    <phoneticPr fontId="3"/>
  </si>
  <si>
    <t>Glass</t>
    <phoneticPr fontId="3"/>
  </si>
  <si>
    <t>Plastic</t>
    <phoneticPr fontId="3"/>
  </si>
  <si>
    <t>Recyclable plastic packaging ratio</t>
    <phoneticPr fontId="3"/>
  </si>
  <si>
    <t>Compostable plastic packaging ratio</t>
    <phoneticPr fontId="3"/>
  </si>
  <si>
    <t>FY2018</t>
    <phoneticPr fontId="3"/>
  </si>
  <si>
    <t>Total generated volume</t>
    <phoneticPr fontId="3"/>
  </si>
  <si>
    <t>Total volume used for alternative purposes</t>
    <phoneticPr fontId="3"/>
  </si>
  <si>
    <t>Total discarded volume per volume unit (intensity per ton of product)</t>
    <phoneticPr fontId="3"/>
  </si>
  <si>
    <t>　　Reference value: Production volume (1,000t)</t>
    <phoneticPr fontId="3"/>
  </si>
  <si>
    <t>vs. Fiscal 2018 (%)</t>
    <phoneticPr fontId="3"/>
  </si>
  <si>
    <t>(ktons)</t>
    <phoneticPr fontId="3"/>
  </si>
  <si>
    <r>
      <t>■Greenhouse gas emissions calculated from IEA</t>
    </r>
    <r>
      <rPr>
        <vertAlign val="superscript"/>
        <sz val="11"/>
        <rFont val="ＭＳ Ｐゴシック (本文)"/>
        <family val="3"/>
        <charset val="128"/>
      </rPr>
      <t>[1]</t>
    </r>
    <r>
      <rPr>
        <sz val="11"/>
        <rFont val="ＭＳ Ｐゴシック (本文)"/>
        <family val="3"/>
        <charset val="128"/>
      </rPr>
      <t xml:space="preserve"> CO</t>
    </r>
    <r>
      <rPr>
        <vertAlign val="subscript"/>
        <sz val="11"/>
        <rFont val="ＭＳ Ｐゴシック (本文)"/>
        <family val="3"/>
        <charset val="128"/>
      </rPr>
      <t>2</t>
    </r>
    <r>
      <rPr>
        <sz val="11"/>
        <rFont val="ＭＳ Ｐゴシック (本文)"/>
        <family val="3"/>
        <charset val="128"/>
      </rPr>
      <t xml:space="preserve"> emissions factors</t>
    </r>
    <phoneticPr fontId="3"/>
  </si>
  <si>
    <r>
      <t>(t-CO</t>
    </r>
    <r>
      <rPr>
        <sz val="8"/>
        <rFont val="ＭＳ Ｐゴシック (本文)"/>
        <family val="3"/>
        <charset val="128"/>
      </rPr>
      <t>2</t>
    </r>
    <r>
      <rPr>
        <sz val="11"/>
        <rFont val="ＭＳ Ｐゴシック (本文)"/>
        <family val="3"/>
        <charset val="128"/>
      </rPr>
      <t>e)</t>
    </r>
    <phoneticPr fontId="3"/>
  </si>
  <si>
    <r>
      <t>■Greenhouse gas emissions per volume unit calculated from internal CO</t>
    </r>
    <r>
      <rPr>
        <vertAlign val="subscript"/>
        <sz val="11"/>
        <rFont val="ＭＳ Ｐゴシック (本文)"/>
        <family val="3"/>
        <charset val="128"/>
      </rPr>
      <t>2</t>
    </r>
    <r>
      <rPr>
        <sz val="11"/>
        <rFont val="ＭＳ Ｐゴシック (本文)"/>
        <family val="3"/>
        <charset val="128"/>
      </rPr>
      <t xml:space="preserve"> emissions factors</t>
    </r>
    <phoneticPr fontId="3"/>
  </si>
  <si>
    <r>
      <t>CFCs</t>
    </r>
    <r>
      <rPr>
        <vertAlign val="superscript"/>
        <sz val="11"/>
        <rFont val="ＭＳ Ｐゴシック (本文)"/>
        <family val="3"/>
        <charset val="128"/>
      </rPr>
      <t>[1]</t>
    </r>
    <phoneticPr fontId="3"/>
  </si>
  <si>
    <t>[1] Figures for fiscal 2019 and beyond exclude natural refrigerants and other non-fluorocarbons due to the redefinition of CFCs, HCFCs, and HFCs.</t>
    <phoneticPr fontId="3"/>
  </si>
  <si>
    <t>Fresh surface water (processed by the Group)</t>
    <phoneticPr fontId="3"/>
  </si>
  <si>
    <t>Third-party destinations</t>
    <phoneticPr fontId="3"/>
  </si>
  <si>
    <r>
      <t>Fresh groundwater, renewable</t>
    </r>
    <r>
      <rPr>
        <vertAlign val="superscript"/>
        <sz val="11"/>
        <rFont val="ＭＳ Ｐゴシック"/>
        <family val="3"/>
        <charset val="128"/>
      </rPr>
      <t>[2]</t>
    </r>
    <phoneticPr fontId="3"/>
  </si>
  <si>
    <r>
      <t>Fresh groundwater, non-renewable</t>
    </r>
    <r>
      <rPr>
        <vertAlign val="superscript"/>
        <sz val="11"/>
        <rFont val="ＭＳ Ｐゴシック"/>
        <family val="3"/>
        <charset val="128"/>
      </rPr>
      <t>[2]</t>
    </r>
    <phoneticPr fontId="3"/>
  </si>
  <si>
    <r>
      <t>By-products</t>
    </r>
    <r>
      <rPr>
        <vertAlign val="superscript"/>
        <sz val="11"/>
        <rFont val="ＭＳ Ｐゴシック"/>
        <family val="2"/>
        <charset val="128"/>
        <scheme val="minor"/>
      </rPr>
      <t>[1]</t>
    </r>
    <phoneticPr fontId="3"/>
  </si>
  <si>
    <r>
      <t>Other</t>
    </r>
    <r>
      <rPr>
        <vertAlign val="superscript"/>
        <sz val="11"/>
        <rFont val="ＭＳ Ｐゴシック"/>
        <family val="2"/>
        <charset val="128"/>
        <scheme val="minor"/>
      </rPr>
      <t>[2]</t>
    </r>
    <rPh sb="0" eb="3">
      <t>フクセイブツ</t>
    </rPh>
    <rPh sb="3" eb="5">
      <t>イガイ</t>
    </rPh>
    <phoneticPr fontId="3"/>
  </si>
  <si>
    <t>By business activity/division</t>
    <phoneticPr fontId="3"/>
  </si>
  <si>
    <t>[1] Water withdrawal is disclosed as the volume measured and invoiced in accordance with the laws of each country and region, or as a converted volume based on pump power use and pipe water speed. Data for quantity and quality of wastewater is aggregated in accordance with the laws of each country and region.</t>
    <phoneticPr fontId="3"/>
  </si>
  <si>
    <t>[2] Data categories were reviewed based on that fresh groundwater is reclaimed and used as well water.</t>
    <phoneticPr fontId="3"/>
  </si>
  <si>
    <t>[1] Sludge, Bacteria, Humus carbon, Waste activated carbon, Gypsum sludge, Salts, Fermentation final concentrate, Waste filter aide, etc.</t>
    <phoneticPr fontId="3"/>
  </si>
  <si>
    <r>
      <t>■Volumes of food loss and waste</t>
    </r>
    <r>
      <rPr>
        <vertAlign val="superscript"/>
        <sz val="11"/>
        <rFont val="ＭＳ Ｐゴシック"/>
        <family val="3"/>
        <charset val="128"/>
      </rPr>
      <t>[3]</t>
    </r>
    <phoneticPr fontId="3"/>
  </si>
  <si>
    <r>
      <t>Total discarded volume</t>
    </r>
    <r>
      <rPr>
        <vertAlign val="superscript"/>
        <sz val="11"/>
        <rFont val="ＭＳ Ｐゴシック"/>
        <family val="3"/>
        <charset val="128"/>
      </rPr>
      <t>[4]</t>
    </r>
    <phoneticPr fontId="3"/>
  </si>
  <si>
    <r>
      <t>2,609</t>
    </r>
    <r>
      <rPr>
        <vertAlign val="superscript"/>
        <sz val="11"/>
        <rFont val="ＭＳ Ｐゴシック"/>
        <family val="3"/>
        <charset val="128"/>
      </rPr>
      <t>[5]</t>
    </r>
    <phoneticPr fontId="3"/>
  </si>
  <si>
    <r>
      <t>2,542</t>
    </r>
    <r>
      <rPr>
        <vertAlign val="superscript"/>
        <sz val="11"/>
        <rFont val="ＭＳ Ｐゴシック"/>
        <family val="3"/>
        <charset val="128"/>
      </rPr>
      <t>[5]</t>
    </r>
    <phoneticPr fontId="3"/>
  </si>
  <si>
    <r>
      <t>2,357</t>
    </r>
    <r>
      <rPr>
        <vertAlign val="superscript"/>
        <sz val="11"/>
        <rFont val="ＭＳ Ｐゴシック"/>
        <family val="3"/>
        <charset val="128"/>
      </rPr>
      <t>[5]</t>
    </r>
    <phoneticPr fontId="3"/>
  </si>
  <si>
    <t>[3] Measured with reference to the Food Loss &amp; Waste Accounting and Reporting Standard.
Past performance, including its measurement methods, is reviewed retroactively. (Measurement methods may differ between target organizations.)</t>
    <phoneticPr fontId="3"/>
  </si>
  <si>
    <t>[4] “Total discarded volume” refers to “Total volume” of “Food Loss and Waste” in P94.</t>
    <phoneticPr fontId="3"/>
  </si>
  <si>
    <t>[5] We used data different from production volume set forth in P74 and P111 for convenience of aggregation.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</si>
</sst>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0.0_ "/>
    <numFmt numFmtId="179" formatCode="0.0%"/>
    <numFmt numFmtId="180" formatCode="#,##0.00_ "/>
    <numFmt numFmtId="181" formatCode="#,##0_);[Red]\(#,##0\)"/>
    <numFmt numFmtId="182" formatCode="#,##0.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vertAlign val="superscript"/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 (本文)"/>
      <family val="3"/>
      <charset val="128"/>
    </font>
    <font>
      <vertAlign val="superscript"/>
      <sz val="11"/>
      <name val="ＭＳ Ｐゴシック (本文)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vertAlign val="subscript"/>
      <sz val="11"/>
      <name val="ＭＳ Ｐゴシック (本文)"/>
      <family val="3"/>
      <charset val="128"/>
    </font>
    <font>
      <sz val="8"/>
      <name val="ＭＳ Ｐゴシック (本文)"/>
      <family val="3"/>
      <charset val="128"/>
    </font>
    <font>
      <b/>
      <sz val="11"/>
      <name val="ＭＳ Ｐ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top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3" applyFill="1">
      <alignment vertical="center"/>
    </xf>
    <xf numFmtId="176" fontId="7" fillId="0" borderId="0" xfId="0" applyNumberFormat="1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38" fontId="7" fillId="0" borderId="18" xfId="1" applyFont="1" applyFill="1" applyBorder="1">
      <alignment vertical="center"/>
    </xf>
    <xf numFmtId="0" fontId="0" fillId="2" borderId="19" xfId="0" applyFill="1" applyBorder="1">
      <alignment vertical="center"/>
    </xf>
    <xf numFmtId="0" fontId="13" fillId="0" borderId="0" xfId="0" applyFont="1" applyFill="1">
      <alignment vertical="center"/>
    </xf>
    <xf numFmtId="176" fontId="13" fillId="0" borderId="0" xfId="0" applyNumberFormat="1" applyFont="1" applyFill="1">
      <alignment vertical="center"/>
    </xf>
    <xf numFmtId="38" fontId="13" fillId="0" borderId="0" xfId="4" applyFont="1" applyFill="1" applyBorder="1" applyAlignment="1">
      <alignment horizontal="right"/>
    </xf>
    <xf numFmtId="38" fontId="13" fillId="0" borderId="0" xfId="4" applyFont="1" applyFill="1" applyBorder="1" applyAlignment="1"/>
    <xf numFmtId="176" fontId="13" fillId="0" borderId="0" xfId="0" applyNumberFormat="1" applyFont="1" applyFill="1" applyAlignment="1">
      <alignment horizontal="right"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7" xfId="0" applyFont="1" applyFill="1" applyBorder="1">
      <alignment vertical="center"/>
    </xf>
    <xf numFmtId="176" fontId="13" fillId="2" borderId="1" xfId="0" applyNumberFormat="1" applyFont="1" applyFill="1" applyBorder="1">
      <alignment vertical="center"/>
    </xf>
    <xf numFmtId="176" fontId="13" fillId="2" borderId="7" xfId="0" applyNumberFormat="1" applyFont="1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177" fontId="0" fillId="0" borderId="18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7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6" fillId="0" borderId="7" xfId="0" applyFont="1" applyFill="1" applyBorder="1">
      <alignment vertical="center"/>
    </xf>
    <xf numFmtId="181" fontId="13" fillId="0" borderId="5" xfId="1" applyNumberFormat="1" applyFont="1" applyFill="1" applyBorder="1">
      <alignment vertical="center"/>
    </xf>
    <xf numFmtId="181" fontId="13" fillId="0" borderId="6" xfId="1" applyNumberFormat="1" applyFont="1" applyFill="1" applyBorder="1">
      <alignment vertical="center"/>
    </xf>
    <xf numFmtId="181" fontId="13" fillId="0" borderId="7" xfId="1" applyNumberFormat="1" applyFont="1" applyFill="1" applyBorder="1">
      <alignment vertical="center"/>
    </xf>
    <xf numFmtId="181" fontId="13" fillId="0" borderId="9" xfId="1" applyNumberFormat="1" applyFont="1" applyFill="1" applyBorder="1">
      <alignment vertical="center"/>
    </xf>
    <xf numFmtId="181" fontId="13" fillId="0" borderId="8" xfId="1" applyNumberFormat="1" applyFont="1" applyFill="1" applyBorder="1">
      <alignment vertical="center"/>
    </xf>
    <xf numFmtId="181" fontId="13" fillId="0" borderId="11" xfId="1" applyNumberFormat="1" applyFont="1" applyFill="1" applyBorder="1">
      <alignment vertical="center"/>
    </xf>
    <xf numFmtId="181" fontId="13" fillId="0" borderId="10" xfId="1" applyNumberFormat="1" applyFont="1" applyFill="1" applyBorder="1">
      <alignment vertical="center"/>
    </xf>
    <xf numFmtId="181" fontId="13" fillId="0" borderId="13" xfId="1" applyNumberFormat="1" applyFont="1" applyFill="1" applyBorder="1">
      <alignment vertical="center"/>
    </xf>
    <xf numFmtId="181" fontId="13" fillId="0" borderId="12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81" fontId="13" fillId="0" borderId="4" xfId="1" applyNumberFormat="1" applyFont="1" applyFill="1" applyBorder="1">
      <alignment vertical="center"/>
    </xf>
    <xf numFmtId="181" fontId="13" fillId="0" borderId="27" xfId="1" applyNumberFormat="1" applyFont="1" applyFill="1" applyBorder="1">
      <alignment vertical="center"/>
    </xf>
    <xf numFmtId="181" fontId="13" fillId="0" borderId="30" xfId="1" applyNumberFormat="1" applyFont="1" applyFill="1" applyBorder="1">
      <alignment vertical="center"/>
    </xf>
    <xf numFmtId="181" fontId="13" fillId="0" borderId="26" xfId="1" applyNumberFormat="1" applyFont="1" applyFill="1" applyBorder="1">
      <alignment vertical="center"/>
    </xf>
    <xf numFmtId="181" fontId="13" fillId="0" borderId="18" xfId="1" applyNumberFormat="1" applyFont="1" applyFill="1" applyBorder="1" applyAlignment="1">
      <alignment vertical="center"/>
    </xf>
    <xf numFmtId="181" fontId="13" fillId="0" borderId="18" xfId="1" applyNumberFormat="1" applyFont="1" applyFill="1" applyBorder="1">
      <alignment vertical="center"/>
    </xf>
    <xf numFmtId="181" fontId="13" fillId="0" borderId="3" xfId="1" applyNumberFormat="1" applyFont="1" applyFill="1" applyBorder="1" applyAlignment="1">
      <alignment vertical="center"/>
    </xf>
    <xf numFmtId="181" fontId="13" fillId="0" borderId="18" xfId="0" applyNumberFormat="1" applyFont="1" applyFill="1" applyBorder="1">
      <alignment vertical="center"/>
    </xf>
    <xf numFmtId="181" fontId="13" fillId="0" borderId="19" xfId="0" applyNumberFormat="1" applyFont="1" applyFill="1" applyBorder="1">
      <alignment vertical="center"/>
    </xf>
    <xf numFmtId="9" fontId="13" fillId="0" borderId="29" xfId="0" applyNumberFormat="1" applyFont="1" applyFill="1" applyBorder="1">
      <alignment vertical="center"/>
    </xf>
    <xf numFmtId="9" fontId="13" fillId="0" borderId="31" xfId="0" applyNumberFormat="1" applyFont="1" applyFill="1" applyBorder="1">
      <alignment vertical="center"/>
    </xf>
    <xf numFmtId="9" fontId="13" fillId="0" borderId="17" xfId="2" applyNumberFormat="1" applyFont="1" applyFill="1" applyBorder="1">
      <alignment vertical="center"/>
    </xf>
    <xf numFmtId="9" fontId="13" fillId="0" borderId="15" xfId="2" applyNumberFormat="1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vertical="center" wrapText="1"/>
    </xf>
    <xf numFmtId="0" fontId="13" fillId="0" borderId="19" xfId="3" applyFont="1" applyFill="1" applyBorder="1">
      <alignment vertical="center"/>
    </xf>
    <xf numFmtId="38" fontId="13" fillId="0" borderId="18" xfId="1" applyFont="1" applyFill="1" applyBorder="1">
      <alignment vertical="center"/>
    </xf>
    <xf numFmtId="181" fontId="13" fillId="0" borderId="9" xfId="1" applyNumberFormat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vertical="center"/>
    </xf>
    <xf numFmtId="181" fontId="13" fillId="0" borderId="13" xfId="1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2" borderId="19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3" xfId="0" applyFont="1" applyFill="1" applyBorder="1">
      <alignment vertical="center"/>
    </xf>
    <xf numFmtId="177" fontId="13" fillId="0" borderId="6" xfId="0" applyNumberFormat="1" applyFont="1" applyFill="1" applyBorder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177" fontId="13" fillId="0" borderId="9" xfId="0" applyNumberFormat="1" applyFont="1" applyFill="1" applyBorder="1">
      <alignment vertical="center"/>
    </xf>
    <xf numFmtId="0" fontId="13" fillId="0" borderId="10" xfId="0" applyFont="1" applyFill="1" applyBorder="1">
      <alignment vertical="center"/>
    </xf>
    <xf numFmtId="177" fontId="13" fillId="0" borderId="11" xfId="0" applyNumberFormat="1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Fill="1" applyBorder="1">
      <alignment vertical="center"/>
    </xf>
    <xf numFmtId="177" fontId="13" fillId="0" borderId="13" xfId="0" applyNumberFormat="1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>
      <alignment vertical="center"/>
    </xf>
    <xf numFmtId="38" fontId="13" fillId="0" borderId="6" xfId="0" applyNumberFormat="1" applyFont="1" applyFill="1" applyBorder="1">
      <alignment vertical="center"/>
    </xf>
    <xf numFmtId="0" fontId="13" fillId="0" borderId="27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9" xfId="1" applyFont="1" applyFill="1" applyBorder="1">
      <alignment vertical="center"/>
    </xf>
    <xf numFmtId="0" fontId="13" fillId="0" borderId="11" xfId="0" applyFont="1" applyFill="1" applyBorder="1" applyAlignment="1">
      <alignment horizontal="center" vertical="center"/>
    </xf>
    <xf numFmtId="38" fontId="13" fillId="0" borderId="11" xfId="1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19" fillId="0" borderId="0" xfId="0" applyFont="1">
      <alignment vertical="center"/>
    </xf>
    <xf numFmtId="0" fontId="13" fillId="0" borderId="19" xfId="0" applyFont="1" applyFill="1" applyBorder="1">
      <alignment vertical="center"/>
    </xf>
    <xf numFmtId="180" fontId="13" fillId="0" borderId="6" xfId="0" applyNumberFormat="1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180" fontId="13" fillId="0" borderId="6" xfId="0" applyNumberFormat="1" applyFont="1" applyBorder="1">
      <alignment vertical="center"/>
    </xf>
    <xf numFmtId="0" fontId="13" fillId="0" borderId="0" xfId="0" applyFont="1" applyFill="1" applyAlignment="1">
      <alignment horizontal="right" vertical="center"/>
    </xf>
    <xf numFmtId="0" fontId="13" fillId="2" borderId="22" xfId="0" applyFont="1" applyFill="1" applyBorder="1" applyAlignment="1">
      <alignment horizontal="center" vertical="center"/>
    </xf>
    <xf numFmtId="181" fontId="13" fillId="0" borderId="20" xfId="0" applyNumberFormat="1" applyFont="1" applyFill="1" applyBorder="1">
      <alignment vertical="center"/>
    </xf>
    <xf numFmtId="181" fontId="13" fillId="0" borderId="20" xfId="0" applyNumberFormat="1" applyFont="1" applyFill="1" applyBorder="1" applyAlignment="1">
      <alignment horizontal="right" vertical="center"/>
    </xf>
    <xf numFmtId="181" fontId="13" fillId="0" borderId="18" xfId="3" applyNumberFormat="1" applyFont="1" applyFill="1" applyBorder="1" applyAlignment="1">
      <alignment horizontal="right" vertical="center"/>
    </xf>
    <xf numFmtId="181" fontId="13" fillId="0" borderId="18" xfId="3" applyNumberFormat="1" applyFont="1" applyFill="1" applyBorder="1">
      <alignment vertical="center"/>
    </xf>
    <xf numFmtId="0" fontId="19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9" fontId="7" fillId="0" borderId="18" xfId="0" quotePrefix="1" applyNumberFormat="1" applyFont="1" applyFill="1" applyBorder="1" applyAlignment="1">
      <alignment horizontal="right" vertical="center" wrapText="1"/>
    </xf>
    <xf numFmtId="9" fontId="7" fillId="0" borderId="18" xfId="0" applyNumberFormat="1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182" fontId="7" fillId="0" borderId="3" xfId="0" applyNumberFormat="1" applyFont="1" applyFill="1" applyBorder="1" applyAlignment="1">
      <alignment horizontal="right" vertical="center" wrapText="1"/>
    </xf>
    <xf numFmtId="56" fontId="7" fillId="0" borderId="0" xfId="0" quotePrefix="1" applyNumberFormat="1" applyFont="1" applyFill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9" fontId="7" fillId="0" borderId="6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178" fontId="7" fillId="0" borderId="18" xfId="0" applyNumberFormat="1" applyFont="1" applyFill="1" applyBorder="1" applyAlignment="1">
      <alignment horizontal="right" vertical="center" wrapText="1"/>
    </xf>
    <xf numFmtId="0" fontId="7" fillId="0" borderId="0" xfId="3" applyFont="1" applyFill="1">
      <alignment vertical="center"/>
    </xf>
    <xf numFmtId="0" fontId="0" fillId="0" borderId="0" xfId="0" applyFont="1">
      <alignment vertical="center"/>
    </xf>
    <xf numFmtId="0" fontId="7" fillId="0" borderId="0" xfId="3" applyFont="1">
      <alignment vertical="center"/>
    </xf>
    <xf numFmtId="0" fontId="7" fillId="2" borderId="19" xfId="3" applyFont="1" applyFill="1" applyBorder="1">
      <alignment vertical="center"/>
    </xf>
    <xf numFmtId="0" fontId="7" fillId="2" borderId="21" xfId="3" applyFont="1" applyFill="1" applyBorder="1">
      <alignment vertical="center"/>
    </xf>
    <xf numFmtId="176" fontId="7" fillId="2" borderId="18" xfId="0" applyNumberFormat="1" applyFont="1" applyFill="1" applyBorder="1" applyAlignment="1">
      <alignment horizontal="center" vertical="center"/>
    </xf>
    <xf numFmtId="0" fontId="7" fillId="0" borderId="4" xfId="3" applyFont="1" applyFill="1" applyBorder="1">
      <alignment vertical="center"/>
    </xf>
    <xf numFmtId="0" fontId="7" fillId="0" borderId="7" xfId="3" applyFont="1" applyFill="1" applyBorder="1">
      <alignment vertical="center"/>
    </xf>
    <xf numFmtId="0" fontId="7" fillId="0" borderId="21" xfId="3" applyFont="1" applyFill="1" applyBorder="1">
      <alignment vertical="center"/>
    </xf>
    <xf numFmtId="0" fontId="7" fillId="0" borderId="20" xfId="3" applyFont="1" applyFill="1" applyBorder="1">
      <alignment vertical="center"/>
    </xf>
    <xf numFmtId="0" fontId="7" fillId="0" borderId="27" xfId="3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19" xfId="3" applyFont="1" applyFill="1" applyBorder="1">
      <alignment vertical="center"/>
    </xf>
    <xf numFmtId="0" fontId="7" fillId="0" borderId="20" xfId="0" applyFont="1" applyFill="1" applyBorder="1">
      <alignment vertical="center"/>
    </xf>
    <xf numFmtId="38" fontId="7" fillId="0" borderId="6" xfId="1" applyFont="1" applyFill="1" applyBorder="1">
      <alignment vertical="center"/>
    </xf>
    <xf numFmtId="0" fontId="7" fillId="0" borderId="1" xfId="3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6" xfId="3" applyFont="1" applyFill="1" applyBorder="1">
      <alignment vertical="center"/>
    </xf>
    <xf numFmtId="0" fontId="7" fillId="0" borderId="5" xfId="3" applyFont="1" applyFill="1" applyBorder="1">
      <alignment vertical="center"/>
    </xf>
    <xf numFmtId="0" fontId="7" fillId="0" borderId="2" xfId="3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8" xfId="3" applyNumberFormat="1" applyFont="1" applyFill="1" applyBorder="1">
      <alignment vertical="center"/>
    </xf>
    <xf numFmtId="179" fontId="7" fillId="0" borderId="6" xfId="2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13" fillId="0" borderId="14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177" fontId="13" fillId="0" borderId="6" xfId="0" applyNumberFormat="1" applyFont="1" applyFill="1" applyBorder="1" applyAlignment="1">
      <alignment horizontal="center" vertical="center"/>
    </xf>
    <xf numFmtId="180" fontId="13" fillId="0" borderId="6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>
      <alignment vertical="center"/>
    </xf>
    <xf numFmtId="176" fontId="13" fillId="2" borderId="5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181" fontId="13" fillId="0" borderId="9" xfId="0" applyNumberFormat="1" applyFont="1" applyFill="1" applyBorder="1">
      <alignment vertical="center"/>
    </xf>
    <xf numFmtId="181" fontId="13" fillId="0" borderId="11" xfId="0" applyNumberFormat="1" applyFont="1" applyFill="1" applyBorder="1">
      <alignment vertical="center"/>
    </xf>
    <xf numFmtId="181" fontId="13" fillId="0" borderId="11" xfId="0" applyNumberFormat="1" applyFont="1" applyFill="1" applyBorder="1" applyAlignment="1">
      <alignment horizontal="center" vertical="center"/>
    </xf>
    <xf numFmtId="181" fontId="13" fillId="0" borderId="29" xfId="0" applyNumberFormat="1" applyFont="1" applyFill="1" applyBorder="1" applyAlignment="1">
      <alignment horizontal="center" vertical="center"/>
    </xf>
    <xf numFmtId="0" fontId="7" fillId="0" borderId="27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>
      <alignment vertical="center"/>
    </xf>
    <xf numFmtId="0" fontId="6" fillId="0" borderId="0" xfId="0" applyFont="1" applyFill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76" fontId="6" fillId="0" borderId="1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</cellXfs>
  <cellStyles count="6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 4" xfId="5" xr:uid="{A2344F51-D6F7-4F2F-86C3-D3978B37BB2F}"/>
  </cellStyles>
  <dxfs count="0"/>
  <tableStyles count="0" defaultTableStyle="TableStyleMedium2" defaultPivotStyle="PivotStyleLight16"/>
  <colors>
    <mruColors>
      <color rgb="FFFF0066"/>
      <color rgb="FFFF99FF"/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38100</xdr:rowOff>
    </xdr:from>
    <xdr:to>
      <xdr:col>12</xdr:col>
      <xdr:colOff>469900</xdr:colOff>
      <xdr:row>13</xdr:row>
      <xdr:rowOff>103491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BC172A-2FBB-BD46-9543-4213F99A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93700"/>
          <a:ext cx="7772400" cy="2021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jinomoto.com/D:/02_&#29872;&#22659;&#12539;&#23433;&#20840;/13&#29872;&#22659;&#12481;&#12540;&#12512;&#19968;&#33324;/05%20Eco%20Track/&#12510;&#12473;&#12479;&#38917;&#30446;&#35211;&#30452;&#12375;/&#32068;&#32340;&#12510;&#12473;&#12479;/&#9679;ASREP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gyousho"/>
      <sheetName val="事業所確認用（Org)"/>
      <sheetName val="事業所確認用"/>
      <sheetName val="事業所と承認者"/>
      <sheetName val="Site and approver"/>
    </sheetNames>
    <sheetDataSet>
      <sheetData sheetId="0"/>
      <sheetData sheetId="1"/>
      <sheetData sheetId="2"/>
      <sheetData sheetId="3"/>
      <sheetData sheetId="4">
        <row r="18">
          <cell r="K18" t="str">
            <v>AYT</v>
          </cell>
          <cell r="L18" t="str">
            <v>Ajinomoto Co., (Thailand) Ltd. Ayutaya factory</v>
          </cell>
        </row>
        <row r="19">
          <cell r="K19" t="str">
            <v>LLK</v>
          </cell>
          <cell r="L19" t="str">
            <v>Ajinomoto Co., (Thailand) Ltd. -Lat Lum Kaeo Packing Factory</v>
          </cell>
        </row>
        <row r="20">
          <cell r="K20" t="str">
            <v>FDG</v>
          </cell>
          <cell r="L20" t="str">
            <v>FD Green (Thailand) Co., Ltd.</v>
          </cell>
        </row>
        <row r="21">
          <cell r="K21" t="str">
            <v>BR</v>
          </cell>
          <cell r="L21" t="str">
            <v>Ajinomoto Sales (Thailand) Co., Ltd. -Birdy Plant</v>
          </cell>
        </row>
        <row r="22">
          <cell r="K22" t="str">
            <v>PPD</v>
          </cell>
          <cell r="L22" t="str">
            <v>Ajinomoto Co., (Thailand) Ltd. -Phra Pradaeng Factory</v>
          </cell>
        </row>
        <row r="23">
          <cell r="K23" t="str">
            <v>PTT</v>
          </cell>
          <cell r="L23" t="str">
            <v>Ajinomoto Co., (Thailand) Ltd. -Parhum Thani Factory</v>
          </cell>
        </row>
        <row r="24">
          <cell r="K24" t="str">
            <v>KPP</v>
          </cell>
          <cell r="L24" t="str">
            <v>Ajinomoto Co., (Thailand) Ltd. -Kanphaern Phet (Ⅰ,Ⅱ)Factory</v>
          </cell>
        </row>
        <row r="25">
          <cell r="K25" t="str">
            <v>NK</v>
          </cell>
          <cell r="L25" t="str">
            <v>Ajinomoto Co., (Thailand) Ltd. -Nong Khae Factory</v>
          </cell>
        </row>
        <row r="26">
          <cell r="K26" t="str">
            <v>WTF</v>
          </cell>
          <cell r="L26" t="str">
            <v>Wan Thai Foods Industry Co., Ltd.</v>
          </cell>
        </row>
        <row r="27">
          <cell r="K27" t="str">
            <v>NE NEX</v>
          </cell>
          <cell r="L27" t="str">
            <v>PT Ajinex International</v>
          </cell>
        </row>
        <row r="28">
          <cell r="K28" t="str">
            <v>ＮＥＦ</v>
          </cell>
          <cell r="L28" t="str">
            <v>P.T. Ajinomoto Indonesia Karawang Factory</v>
          </cell>
        </row>
        <row r="29">
          <cell r="K29" t="str">
            <v>FFPII</v>
          </cell>
          <cell r="L29" t="str">
            <v>Flavor Food Products International, Inc.</v>
          </cell>
        </row>
        <row r="30">
          <cell r="K30" t="str">
            <v>M</v>
          </cell>
          <cell r="L30" t="str">
            <v>Ajinomoto (Malaysia) Berhad</v>
          </cell>
        </row>
        <row r="31">
          <cell r="K31" t="str">
            <v>GSM</v>
          </cell>
          <cell r="L31" t="str">
            <v>GABAN SPICE MANUFACTURING (M) SDN. BHD.</v>
          </cell>
        </row>
        <row r="32">
          <cell r="K32" t="str">
            <v>CAM</v>
          </cell>
          <cell r="L32" t="str">
            <v>AJINOMOTO (CAMBODIA) CO., LTD.</v>
          </cell>
        </row>
        <row r="33">
          <cell r="K33" t="str">
            <v>VN_BH</v>
          </cell>
          <cell r="L33" t="str">
            <v>Ajinomoto Vietnam Co., Ltd. -Bien Hoa Plant</v>
          </cell>
        </row>
        <row r="34">
          <cell r="K34" t="str">
            <v>IDA</v>
          </cell>
          <cell r="L34" t="str">
            <v>AJINOMOTO INDIA PRIVATE LIMITED</v>
          </cell>
        </row>
        <row r="35">
          <cell r="K35" t="str">
            <v>HAF</v>
          </cell>
          <cell r="L35" t="str">
            <v>Amoy Food Limited</v>
          </cell>
        </row>
        <row r="36">
          <cell r="K36" t="str">
            <v>SAF</v>
          </cell>
          <cell r="L36" t="str">
            <v>Shanghai Amoy Foods Co., Ltd.</v>
          </cell>
        </row>
        <row r="37">
          <cell r="K37" t="str">
            <v>ST</v>
          </cell>
          <cell r="L37" t="str">
            <v>Shanghai Ajinomoto Seasoning Co., Ltd.</v>
          </cell>
        </row>
        <row r="38">
          <cell r="K38" t="str">
            <v>AKK</v>
          </cell>
          <cell r="L38" t="str">
            <v>XIAMEN AJIRAKU IDEAL FOODS CO., LTD.</v>
          </cell>
        </row>
        <row r="39">
          <cell r="K39" t="str">
            <v>PU</v>
          </cell>
          <cell r="L39" t="str">
            <v>Ajinomoto del Peru S.A.</v>
          </cell>
        </row>
        <row r="40">
          <cell r="K40" t="str">
            <v>APO</v>
          </cell>
          <cell r="L40" t="str">
            <v>Ajinomoto Poland Sp. z o.o.</v>
          </cell>
        </row>
        <row r="41">
          <cell r="K41" t="str">
            <v>WASCO</v>
          </cell>
          <cell r="L41" t="str">
            <v>West African Seasoning Co., Ltd.</v>
          </cell>
        </row>
        <row r="42">
          <cell r="K42" t="str">
            <v>SA</v>
          </cell>
          <cell r="L42" t="str">
            <v>SHANGHAI AJINOMOTO AMINO ACID CO., LTD.</v>
          </cell>
        </row>
        <row r="43">
          <cell r="K43" t="str">
            <v>NC</v>
          </cell>
          <cell r="L43" t="str">
            <v>Ajinomoto North America,Inc. -North Carolina  Plant</v>
          </cell>
        </row>
        <row r="44">
          <cell r="K44" t="str">
            <v>ME</v>
          </cell>
          <cell r="L44" t="str">
            <v>Ajinomoto North America,Inc. -Iowa  Plant</v>
          </cell>
        </row>
        <row r="45">
          <cell r="K45" t="str">
            <v>HLI</v>
          </cell>
          <cell r="L45" t="str">
            <v>Ajinomoto Heartland,Inc.</v>
          </cell>
        </row>
        <row r="46">
          <cell r="K46" t="str">
            <v>LM</v>
          </cell>
          <cell r="L46" t="str">
            <v>Ajinomoto do Brasil Indústria e Comércio de Alimentos Ltda. -Limeira Plant</v>
          </cell>
        </row>
        <row r="47">
          <cell r="K47" t="str">
            <v>LP</v>
          </cell>
          <cell r="L47" t="str">
            <v>Ajinomoto do Brasil Indústria e Comércio de Alimentos Ltda. -Laranjal Paulista Plant</v>
          </cell>
        </row>
        <row r="48">
          <cell r="K48" t="str">
            <v>VP</v>
          </cell>
          <cell r="L48" t="str">
            <v>Ajinomoto do Brasil Indústria e Comércio de Alimentos Ltda. -Valparaiso Plant</v>
          </cell>
        </row>
        <row r="49">
          <cell r="K49" t="str">
            <v>PD</v>
          </cell>
          <cell r="L49" t="str">
            <v>Ajinomoto do Brasil Indústria e Comércio de Alimentos Ltda. -Pederneiras Plant</v>
          </cell>
        </row>
        <row r="50">
          <cell r="K50" t="str">
            <v>AFE</v>
          </cell>
          <cell r="L50" t="str">
            <v>AJINOMOTO FOODS EUROPE S.A.S.</v>
          </cell>
        </row>
        <row r="51">
          <cell r="K51" t="str">
            <v>AEL</v>
          </cell>
          <cell r="L51" t="str">
            <v>AJINOMOTO EUROLYSINE S.A.S.</v>
          </cell>
        </row>
        <row r="52">
          <cell r="K52" t="str">
            <v>ASE</v>
          </cell>
          <cell r="L52" t="str">
            <v>Ajinomoto Sweeteners Europe S.A.S.</v>
          </cell>
        </row>
        <row r="53">
          <cell r="K53" t="str">
            <v>AOC_LLN</v>
          </cell>
          <cell r="L53" t="str">
            <v>S.A. Ajinomoto OmniChem N.V., -Louvain-la-Neuve Plant</v>
          </cell>
        </row>
        <row r="54">
          <cell r="K54" t="str">
            <v>AOC_WTRN</v>
          </cell>
          <cell r="L54" t="str">
            <v>S.A. Ajinomoto OmniChem N.V., -Wetteren Plant</v>
          </cell>
        </row>
        <row r="55">
          <cell r="K55" t="str">
            <v>FA_BP</v>
          </cell>
          <cell r="L55" t="str">
            <v>Fuji Ace Co., Ltd. -Bangpoo Factory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19C7-9500-1F43-A4E6-AA7030245A42}">
  <sheetPr>
    <pageSetUpPr fitToPage="1"/>
  </sheetPr>
  <dimension ref="B2:I52"/>
  <sheetViews>
    <sheetView tabSelected="1" zoomScaleNormal="100" workbookViewId="0"/>
  </sheetViews>
  <sheetFormatPr baseColWidth="10" defaultColWidth="8.83203125" defaultRowHeight="14"/>
  <cols>
    <col min="1" max="1" width="3.33203125" style="66" customWidth="1"/>
    <col min="2" max="2" width="4.6640625" style="66" customWidth="1"/>
    <col min="3" max="3" width="19.83203125" style="66" customWidth="1"/>
    <col min="4" max="4" width="46.83203125" style="66" customWidth="1"/>
    <col min="5" max="9" width="12.83203125" style="66" customWidth="1"/>
    <col min="10" max="11" width="8.83203125" style="66"/>
    <col min="12" max="12" width="8.83203125" style="66" customWidth="1"/>
    <col min="13" max="16384" width="8.83203125" style="66"/>
  </cols>
  <sheetData>
    <row r="2" spans="2:9" ht="16">
      <c r="B2" s="66" t="s">
        <v>95</v>
      </c>
    </row>
    <row r="3" spans="2:9">
      <c r="I3" s="67" t="s">
        <v>96</v>
      </c>
    </row>
    <row r="4" spans="2:9">
      <c r="B4" s="68" t="s">
        <v>47</v>
      </c>
      <c r="C4" s="69"/>
      <c r="D4" s="69"/>
      <c r="E4" s="70" t="s">
        <v>15</v>
      </c>
      <c r="F4" s="71" t="s">
        <v>16</v>
      </c>
      <c r="G4" s="71" t="s">
        <v>17</v>
      </c>
      <c r="H4" s="70" t="s">
        <v>18</v>
      </c>
      <c r="I4" s="70" t="s">
        <v>73</v>
      </c>
    </row>
    <row r="5" spans="2:9">
      <c r="B5" s="72" t="s">
        <v>51</v>
      </c>
      <c r="C5" s="31"/>
      <c r="D5" s="31"/>
      <c r="E5" s="73">
        <v>1244676</v>
      </c>
      <c r="F5" s="73">
        <v>1196968.7828034537</v>
      </c>
      <c r="G5" s="73">
        <v>1013314.8959088572</v>
      </c>
      <c r="H5" s="73">
        <v>1008810.9211093445</v>
      </c>
      <c r="I5" s="73">
        <v>1005363.0408908622</v>
      </c>
    </row>
    <row r="6" spans="2:9">
      <c r="B6" s="74"/>
      <c r="C6" s="75" t="s">
        <v>1</v>
      </c>
      <c r="D6" s="147"/>
      <c r="E6" s="76">
        <v>361142</v>
      </c>
      <c r="F6" s="76">
        <v>327344.92005496402</v>
      </c>
      <c r="G6" s="76">
        <v>302700.49609844002</v>
      </c>
      <c r="H6" s="76">
        <v>293357.85716076003</v>
      </c>
      <c r="I6" s="76">
        <v>288531.19540589</v>
      </c>
    </row>
    <row r="7" spans="2:9">
      <c r="B7" s="74"/>
      <c r="C7" s="77" t="s">
        <v>2</v>
      </c>
      <c r="D7" s="148"/>
      <c r="E7" s="78">
        <v>519025</v>
      </c>
      <c r="F7" s="78">
        <v>526405.23253923061</v>
      </c>
      <c r="G7" s="78">
        <v>376020.31999799755</v>
      </c>
      <c r="H7" s="78">
        <v>389741.1561828226</v>
      </c>
      <c r="I7" s="78">
        <v>412338.62220196932</v>
      </c>
    </row>
    <row r="8" spans="2:9">
      <c r="B8" s="74"/>
      <c r="C8" s="77" t="s">
        <v>3</v>
      </c>
      <c r="D8" s="148"/>
      <c r="E8" s="78">
        <v>46282</v>
      </c>
      <c r="F8" s="78">
        <v>39021.177590824998</v>
      </c>
      <c r="G8" s="78">
        <v>41463.023895999999</v>
      </c>
      <c r="H8" s="78">
        <v>37902.05328</v>
      </c>
      <c r="I8" s="78">
        <v>18721.424010000002</v>
      </c>
    </row>
    <row r="9" spans="2:9">
      <c r="B9" s="74"/>
      <c r="C9" s="77" t="s">
        <v>4</v>
      </c>
      <c r="D9" s="148"/>
      <c r="E9" s="78">
        <v>228284</v>
      </c>
      <c r="F9" s="78">
        <v>219337.28690146504</v>
      </c>
      <c r="G9" s="78">
        <v>212796.17732927468</v>
      </c>
      <c r="H9" s="78">
        <v>221691.33781473187</v>
      </c>
      <c r="I9" s="78">
        <v>206394.3431918828</v>
      </c>
    </row>
    <row r="10" spans="2:9">
      <c r="B10" s="74"/>
      <c r="C10" s="77" t="s">
        <v>5</v>
      </c>
      <c r="D10" s="148"/>
      <c r="E10" s="78">
        <v>66896</v>
      </c>
      <c r="F10" s="78">
        <v>67230.848546353489</v>
      </c>
      <c r="G10" s="78">
        <v>65408.474468044995</v>
      </c>
      <c r="H10" s="78">
        <v>53876.684103809996</v>
      </c>
      <c r="I10" s="78">
        <v>67975.248770480001</v>
      </c>
    </row>
    <row r="11" spans="2:9">
      <c r="B11" s="79"/>
      <c r="C11" s="80" t="s">
        <v>6</v>
      </c>
      <c r="D11" s="149"/>
      <c r="E11" s="81">
        <v>23047</v>
      </c>
      <c r="F11" s="81">
        <v>17629.317170615668</v>
      </c>
      <c r="G11" s="81">
        <v>14926.4041191</v>
      </c>
      <c r="H11" s="81">
        <v>12241.832567220001</v>
      </c>
      <c r="I11" s="81">
        <v>11402.207310639998</v>
      </c>
    </row>
    <row r="12" spans="2:9">
      <c r="B12" s="72" t="s">
        <v>52</v>
      </c>
      <c r="C12" s="31"/>
      <c r="D12" s="31"/>
      <c r="E12" s="73">
        <v>1072248</v>
      </c>
      <c r="F12" s="73">
        <v>1015723.4863067033</v>
      </c>
      <c r="G12" s="73">
        <v>960375.47699362377</v>
      </c>
      <c r="H12" s="73">
        <v>901788.85320914362</v>
      </c>
      <c r="I12" s="73">
        <v>606593.83844307822</v>
      </c>
    </row>
    <row r="13" spans="2:9">
      <c r="B13" s="74"/>
      <c r="C13" s="75" t="s">
        <v>1</v>
      </c>
      <c r="D13" s="147"/>
      <c r="E13" s="76">
        <v>136505</v>
      </c>
      <c r="F13" s="76">
        <v>141952.04881286397</v>
      </c>
      <c r="G13" s="76">
        <v>118337.45625049097</v>
      </c>
      <c r="H13" s="76">
        <v>120119.44936150896</v>
      </c>
      <c r="I13" s="76">
        <v>101645.32925099999</v>
      </c>
    </row>
    <row r="14" spans="2:9">
      <c r="B14" s="74"/>
      <c r="C14" s="77" t="s">
        <v>2</v>
      </c>
      <c r="D14" s="148"/>
      <c r="E14" s="78">
        <v>441259</v>
      </c>
      <c r="F14" s="78">
        <v>427388.54642951296</v>
      </c>
      <c r="G14" s="78">
        <v>414365.34596294054</v>
      </c>
      <c r="H14" s="78">
        <v>380604.41135760793</v>
      </c>
      <c r="I14" s="78">
        <v>276866.77395892667</v>
      </c>
    </row>
    <row r="15" spans="2:9">
      <c r="B15" s="74"/>
      <c r="C15" s="77" t="s">
        <v>3</v>
      </c>
      <c r="D15" s="148"/>
      <c r="E15" s="78">
        <v>182140</v>
      </c>
      <c r="F15" s="78">
        <v>184253.4407573503</v>
      </c>
      <c r="G15" s="78">
        <v>171195.7529546</v>
      </c>
      <c r="H15" s="78">
        <v>158748.56575579999</v>
      </c>
      <c r="I15" s="78">
        <v>20450.698129840002</v>
      </c>
    </row>
    <row r="16" spans="2:9">
      <c r="B16" s="74"/>
      <c r="C16" s="77" t="s">
        <v>4</v>
      </c>
      <c r="D16" s="148"/>
      <c r="E16" s="78">
        <v>213247</v>
      </c>
      <c r="F16" s="78">
        <v>193765.54302240605</v>
      </c>
      <c r="G16" s="78">
        <v>194489.74507067999</v>
      </c>
      <c r="H16" s="78">
        <v>179066.57349206071</v>
      </c>
      <c r="I16" s="78">
        <v>170257.94289711156</v>
      </c>
    </row>
    <row r="17" spans="2:9">
      <c r="B17" s="74"/>
      <c r="C17" s="77" t="s">
        <v>5</v>
      </c>
      <c r="D17" s="148"/>
      <c r="E17" s="78">
        <v>60420</v>
      </c>
      <c r="F17" s="78">
        <v>40307.600130995001</v>
      </c>
      <c r="G17" s="78">
        <v>38305.761826586204</v>
      </c>
      <c r="H17" s="78">
        <v>32692.188931525994</v>
      </c>
      <c r="I17" s="78">
        <v>6753.3180327</v>
      </c>
    </row>
    <row r="18" spans="2:9">
      <c r="B18" s="79"/>
      <c r="C18" s="80" t="s">
        <v>6</v>
      </c>
      <c r="D18" s="149"/>
      <c r="E18" s="81">
        <v>38677</v>
      </c>
      <c r="F18" s="81">
        <v>28056.307153574999</v>
      </c>
      <c r="G18" s="81">
        <v>23681.414928325998</v>
      </c>
      <c r="H18" s="81">
        <v>30557.664310639993</v>
      </c>
      <c r="I18" s="81">
        <v>30619.776173500002</v>
      </c>
    </row>
    <row r="19" spans="2:9">
      <c r="B19" s="72" t="s">
        <v>53</v>
      </c>
      <c r="C19" s="31"/>
      <c r="D19" s="31"/>
      <c r="E19" s="73">
        <v>2316924</v>
      </c>
      <c r="F19" s="73">
        <v>2212692.2691101572</v>
      </c>
      <c r="G19" s="73">
        <v>1973690.3729024809</v>
      </c>
      <c r="H19" s="73">
        <v>1910599.7743184881</v>
      </c>
      <c r="I19" s="73">
        <v>1611956.8793339399</v>
      </c>
    </row>
    <row r="20" spans="2:9">
      <c r="B20" s="74"/>
      <c r="C20" s="75" t="s">
        <v>1</v>
      </c>
      <c r="D20" s="147"/>
      <c r="E20" s="76">
        <v>497647</v>
      </c>
      <c r="F20" s="76">
        <v>469296.96886782802</v>
      </c>
      <c r="G20" s="76">
        <v>421037.95234893099</v>
      </c>
      <c r="H20" s="76">
        <v>413477.30652226898</v>
      </c>
      <c r="I20" s="76">
        <v>390176.52465688996</v>
      </c>
    </row>
    <row r="21" spans="2:9">
      <c r="B21" s="74"/>
      <c r="C21" s="77" t="s">
        <v>2</v>
      </c>
      <c r="D21" s="148"/>
      <c r="E21" s="78">
        <v>960284</v>
      </c>
      <c r="F21" s="78">
        <v>953793.77896874351</v>
      </c>
      <c r="G21" s="78">
        <v>790385.66596093809</v>
      </c>
      <c r="H21" s="78">
        <v>770345.56754043046</v>
      </c>
      <c r="I21" s="78">
        <v>689205.39616089594</v>
      </c>
    </row>
    <row r="22" spans="2:9">
      <c r="B22" s="74"/>
      <c r="C22" s="77" t="s">
        <v>3</v>
      </c>
      <c r="D22" s="148"/>
      <c r="E22" s="78">
        <v>228422</v>
      </c>
      <c r="F22" s="78">
        <v>223274.61834817531</v>
      </c>
      <c r="G22" s="78">
        <v>212658.7768506</v>
      </c>
      <c r="H22" s="78">
        <v>196650.61903579999</v>
      </c>
      <c r="I22" s="78">
        <v>39172.122139840008</v>
      </c>
    </row>
    <row r="23" spans="2:9">
      <c r="B23" s="74"/>
      <c r="C23" s="77" t="s">
        <v>4</v>
      </c>
      <c r="D23" s="148"/>
      <c r="E23" s="78">
        <v>441531</v>
      </c>
      <c r="F23" s="78">
        <v>413102.82992387109</v>
      </c>
      <c r="G23" s="78">
        <v>407285.92239995464</v>
      </c>
      <c r="H23" s="78">
        <v>400757.91130679258</v>
      </c>
      <c r="I23" s="78">
        <v>376652.28608899435</v>
      </c>
    </row>
    <row r="24" spans="2:9">
      <c r="B24" s="74"/>
      <c r="C24" s="77" t="s">
        <v>5</v>
      </c>
      <c r="D24" s="148"/>
      <c r="E24" s="78">
        <v>127316</v>
      </c>
      <c r="F24" s="78">
        <v>107538.4486773485</v>
      </c>
      <c r="G24" s="78">
        <v>103714.23629463121</v>
      </c>
      <c r="H24" s="78">
        <v>86568.873035335986</v>
      </c>
      <c r="I24" s="78">
        <v>74728.566803180001</v>
      </c>
    </row>
    <row r="25" spans="2:9">
      <c r="B25" s="79"/>
      <c r="C25" s="80" t="s">
        <v>6</v>
      </c>
      <c r="D25" s="149"/>
      <c r="E25" s="81">
        <v>61724</v>
      </c>
      <c r="F25" s="81">
        <v>45685.624324190663</v>
      </c>
      <c r="G25" s="81">
        <v>38607.819047425997</v>
      </c>
      <c r="H25" s="81">
        <v>42799.496877859994</v>
      </c>
      <c r="I25" s="81">
        <v>42021.983484140001</v>
      </c>
    </row>
    <row r="26" spans="2:9">
      <c r="B26" s="170" t="s">
        <v>65</v>
      </c>
      <c r="C26" s="170"/>
      <c r="D26" s="170"/>
      <c r="E26" s="170"/>
      <c r="F26" s="170"/>
      <c r="G26" s="170"/>
      <c r="H26" s="170"/>
      <c r="I26" s="170"/>
    </row>
    <row r="27" spans="2:9">
      <c r="B27" s="82"/>
      <c r="C27" s="82"/>
      <c r="D27" s="82"/>
      <c r="E27" s="82"/>
      <c r="F27" s="82"/>
      <c r="G27" s="82"/>
      <c r="H27" s="82"/>
      <c r="I27" s="82"/>
    </row>
    <row r="28" spans="2:9">
      <c r="B28" s="83"/>
      <c r="E28" s="84"/>
      <c r="F28" s="84"/>
      <c r="G28" s="84"/>
      <c r="H28" s="84"/>
      <c r="I28" s="67" t="s">
        <v>96</v>
      </c>
    </row>
    <row r="29" spans="2:9">
      <c r="B29" s="168" t="s">
        <v>106</v>
      </c>
      <c r="C29" s="69"/>
      <c r="D29" s="69"/>
      <c r="E29" s="70" t="s">
        <v>15</v>
      </c>
      <c r="F29" s="71" t="s">
        <v>16</v>
      </c>
      <c r="G29" s="71" t="s">
        <v>17</v>
      </c>
      <c r="H29" s="70" t="s">
        <v>18</v>
      </c>
      <c r="I29" s="70" t="s">
        <v>73</v>
      </c>
    </row>
    <row r="30" spans="2:9">
      <c r="B30" s="72" t="s">
        <v>49</v>
      </c>
      <c r="C30" s="17"/>
      <c r="D30" s="31"/>
      <c r="E30" s="85">
        <v>1244676</v>
      </c>
      <c r="F30" s="85">
        <v>1196968.7828034535</v>
      </c>
      <c r="G30" s="85">
        <v>1013314.8959088572</v>
      </c>
      <c r="H30" s="85">
        <v>1008810.9211093443</v>
      </c>
      <c r="I30" s="85">
        <v>1005363.0408908621</v>
      </c>
    </row>
    <row r="31" spans="2:9">
      <c r="B31" s="86"/>
      <c r="C31" s="171" t="s">
        <v>7</v>
      </c>
      <c r="D31" s="75" t="s">
        <v>8</v>
      </c>
      <c r="E31" s="87" t="s">
        <v>0</v>
      </c>
      <c r="F31" s="88">
        <v>1149383.7164710774</v>
      </c>
      <c r="G31" s="88">
        <v>976077.71214145422</v>
      </c>
      <c r="H31" s="88">
        <v>970830.58235950442</v>
      </c>
      <c r="I31" s="88">
        <v>974789.08927267813</v>
      </c>
    </row>
    <row r="32" spans="2:9">
      <c r="B32" s="86"/>
      <c r="C32" s="172"/>
      <c r="D32" s="77" t="s">
        <v>9</v>
      </c>
      <c r="E32" s="89" t="s">
        <v>0</v>
      </c>
      <c r="F32" s="90">
        <v>25976.085048436082</v>
      </c>
      <c r="G32" s="90">
        <v>16059.863883702998</v>
      </c>
      <c r="H32" s="90">
        <v>17632.82966449</v>
      </c>
      <c r="I32" s="90">
        <v>12524.370162174</v>
      </c>
    </row>
    <row r="33" spans="2:9">
      <c r="B33" s="86"/>
      <c r="C33" s="173"/>
      <c r="D33" s="80" t="s">
        <v>10</v>
      </c>
      <c r="E33" s="91" t="s">
        <v>0</v>
      </c>
      <c r="F33" s="92">
        <v>21608.981283939997</v>
      </c>
      <c r="G33" s="92">
        <v>21177.319883700002</v>
      </c>
      <c r="H33" s="92">
        <v>20347.509085349997</v>
      </c>
      <c r="I33" s="92">
        <v>18049.581456010004</v>
      </c>
    </row>
    <row r="34" spans="2:9">
      <c r="B34" s="86"/>
      <c r="C34" s="171" t="s">
        <v>11</v>
      </c>
      <c r="D34" s="75" t="s">
        <v>12</v>
      </c>
      <c r="E34" s="88">
        <v>344819</v>
      </c>
      <c r="F34" s="88">
        <v>347927.31601827877</v>
      </c>
      <c r="G34" s="88">
        <v>338518.20237732475</v>
      </c>
      <c r="H34" s="88">
        <v>436812.93580064079</v>
      </c>
      <c r="I34" s="88">
        <v>485192.98148951016</v>
      </c>
    </row>
    <row r="35" spans="2:9">
      <c r="B35" s="17"/>
      <c r="C35" s="173"/>
      <c r="D35" s="80" t="s">
        <v>13</v>
      </c>
      <c r="E35" s="92">
        <v>899857</v>
      </c>
      <c r="F35" s="92">
        <v>849041.46678517479</v>
      </c>
      <c r="G35" s="92">
        <v>674796.69353153254</v>
      </c>
      <c r="H35" s="92">
        <v>571997.98530870362</v>
      </c>
      <c r="I35" s="92">
        <v>520170.05940135196</v>
      </c>
    </row>
    <row r="36" spans="2:9">
      <c r="B36" s="72" t="s">
        <v>48</v>
      </c>
      <c r="C36" s="93"/>
      <c r="D36" s="95"/>
      <c r="E36" s="59">
        <v>1072248</v>
      </c>
      <c r="F36" s="59">
        <v>1015723.4863067033</v>
      </c>
      <c r="G36" s="59">
        <v>960375.47699362377</v>
      </c>
      <c r="H36" s="59">
        <v>901788.85320914362</v>
      </c>
      <c r="I36" s="59">
        <v>606593.83844307857</v>
      </c>
    </row>
    <row r="37" spans="2:9">
      <c r="B37" s="86"/>
      <c r="C37" s="171" t="s">
        <v>7</v>
      </c>
      <c r="D37" s="75" t="s">
        <v>8</v>
      </c>
      <c r="E37" s="87" t="s">
        <v>0</v>
      </c>
      <c r="F37" s="88">
        <v>1010908.3135161842</v>
      </c>
      <c r="G37" s="88">
        <v>955201.56400038581</v>
      </c>
      <c r="H37" s="88">
        <v>897639.22315706557</v>
      </c>
      <c r="I37" s="88">
        <v>604268.24992885848</v>
      </c>
    </row>
    <row r="38" spans="2:9">
      <c r="B38" s="86"/>
      <c r="C38" s="172"/>
      <c r="D38" s="77" t="s">
        <v>9</v>
      </c>
      <c r="E38" s="89" t="s">
        <v>0</v>
      </c>
      <c r="F38" s="90">
        <v>9.2491778719999989</v>
      </c>
      <c r="G38" s="90">
        <v>2.04447264</v>
      </c>
      <c r="H38" s="90">
        <v>1.6310201599999998</v>
      </c>
      <c r="I38" s="90">
        <v>2.6840365199999998</v>
      </c>
    </row>
    <row r="39" spans="2:9">
      <c r="B39" s="86"/>
      <c r="C39" s="173"/>
      <c r="D39" s="80" t="s">
        <v>10</v>
      </c>
      <c r="E39" s="91" t="s">
        <v>0</v>
      </c>
      <c r="F39" s="92">
        <v>4805.9236126469996</v>
      </c>
      <c r="G39" s="92">
        <v>5171.868520598</v>
      </c>
      <c r="H39" s="92">
        <v>4147.9990319179997</v>
      </c>
      <c r="I39" s="92">
        <v>2322.9044777000004</v>
      </c>
    </row>
    <row r="40" spans="2:9">
      <c r="B40" s="86"/>
      <c r="C40" s="171" t="s">
        <v>11</v>
      </c>
      <c r="D40" s="75" t="s">
        <v>12</v>
      </c>
      <c r="E40" s="88">
        <v>323576</v>
      </c>
      <c r="F40" s="88">
        <v>379571.43057154329</v>
      </c>
      <c r="G40" s="88">
        <v>356387.67346412863</v>
      </c>
      <c r="H40" s="88">
        <v>384066.47568075068</v>
      </c>
      <c r="I40" s="88">
        <v>311163.11303292145</v>
      </c>
    </row>
    <row r="41" spans="2:9">
      <c r="B41" s="17"/>
      <c r="C41" s="173"/>
      <c r="D41" s="80" t="s">
        <v>13</v>
      </c>
      <c r="E41" s="92">
        <v>748672</v>
      </c>
      <c r="F41" s="92">
        <v>636152.05573516001</v>
      </c>
      <c r="G41" s="92">
        <v>603987.80352949514</v>
      </c>
      <c r="H41" s="92">
        <v>517722.37752839294</v>
      </c>
      <c r="I41" s="92">
        <v>295430.72541015706</v>
      </c>
    </row>
    <row r="44" spans="2:9" ht="16">
      <c r="B44" s="66" t="s">
        <v>97</v>
      </c>
      <c r="G44" s="94"/>
    </row>
    <row r="46" spans="2:9">
      <c r="B46" s="68"/>
      <c r="C46" s="69"/>
      <c r="D46" s="69"/>
      <c r="E46" s="70" t="s">
        <v>15</v>
      </c>
      <c r="F46" s="71" t="s">
        <v>16</v>
      </c>
      <c r="G46" s="71" t="s">
        <v>17</v>
      </c>
      <c r="H46" s="70" t="s">
        <v>18</v>
      </c>
      <c r="I46" s="70" t="s">
        <v>73</v>
      </c>
    </row>
    <row r="47" spans="2:9">
      <c r="B47" s="93" t="s">
        <v>54</v>
      </c>
      <c r="C47" s="95"/>
      <c r="D47" s="150"/>
      <c r="E47" s="96">
        <v>0.86330936672327785</v>
      </c>
      <c r="F47" s="96">
        <v>0.84232777019310912</v>
      </c>
      <c r="G47" s="96">
        <v>0.7855522909843744</v>
      </c>
      <c r="H47" s="96">
        <v>0.78858119604068655</v>
      </c>
      <c r="I47" s="96">
        <v>0.6830394889442194</v>
      </c>
    </row>
    <row r="48" spans="2:9">
      <c r="B48" s="15" t="s">
        <v>74</v>
      </c>
      <c r="C48" s="31"/>
      <c r="D48" s="31"/>
      <c r="E48" s="96">
        <f>10663586/E49/1000</f>
        <v>3.9733602296230743</v>
      </c>
      <c r="F48" s="96">
        <f>9876833.51107393/F49/1000</f>
        <v>3.7599133255421973</v>
      </c>
      <c r="G48" s="96">
        <f>9858583.72585644/G49/1000</f>
        <v>3.9238338181276848</v>
      </c>
      <c r="H48" s="96">
        <f>9951981.05337545/H49/1000</f>
        <v>4.1075819371141877</v>
      </c>
      <c r="I48" s="96">
        <f>9550897.18300414/I49/1000</f>
        <v>4.0470312912672322</v>
      </c>
    </row>
    <row r="49" spans="2:9">
      <c r="B49" s="97"/>
      <c r="C49" s="17" t="s">
        <v>66</v>
      </c>
      <c r="D49" s="31"/>
      <c r="E49" s="73">
        <v>2683.7702558400001</v>
      </c>
      <c r="F49" s="73">
        <v>2626.8779772069997</v>
      </c>
      <c r="G49" s="73">
        <v>2512.4875779169997</v>
      </c>
      <c r="H49" s="73">
        <v>2422.8320227659997</v>
      </c>
      <c r="I49" s="73">
        <v>2359.9761147419995</v>
      </c>
    </row>
    <row r="50" spans="2:9">
      <c r="B50" s="93" t="s">
        <v>55</v>
      </c>
      <c r="C50" s="95"/>
      <c r="D50" s="150"/>
      <c r="E50" s="151" t="s">
        <v>0</v>
      </c>
      <c r="F50" s="96">
        <v>1.9857097580831844</v>
      </c>
      <c r="G50" s="96">
        <v>1.794200362807574</v>
      </c>
      <c r="H50" s="96">
        <v>1.7831857993943627</v>
      </c>
      <c r="I50" s="96">
        <v>1.4024699438248256</v>
      </c>
    </row>
    <row r="51" spans="2:9">
      <c r="B51" s="15" t="s">
        <v>76</v>
      </c>
      <c r="C51" s="86"/>
      <c r="D51" s="30"/>
      <c r="E51" s="152" t="s">
        <v>75</v>
      </c>
      <c r="F51" s="98">
        <v>10.709130689181087</v>
      </c>
      <c r="G51" s="98">
        <v>10.746495351528445</v>
      </c>
      <c r="H51" s="98">
        <v>11.001607433112834</v>
      </c>
      <c r="I51" s="98">
        <v>9.525082310786452</v>
      </c>
    </row>
    <row r="52" spans="2:9">
      <c r="B52" s="97"/>
      <c r="C52" s="95" t="s">
        <v>56</v>
      </c>
      <c r="D52" s="150"/>
      <c r="E52" s="151" t="s">
        <v>0</v>
      </c>
      <c r="F52" s="73">
        <v>1114308</v>
      </c>
      <c r="G52" s="73">
        <v>1100039</v>
      </c>
      <c r="H52" s="73">
        <v>1071453</v>
      </c>
      <c r="I52" s="73">
        <v>1149370</v>
      </c>
    </row>
  </sheetData>
  <mergeCells count="5">
    <mergeCell ref="B26:I26"/>
    <mergeCell ref="C31:C33"/>
    <mergeCell ref="C34:C35"/>
    <mergeCell ref="C37:C39"/>
    <mergeCell ref="C40:C41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8"/>
  <sheetViews>
    <sheetView zoomScaleNormal="100" workbookViewId="0"/>
  </sheetViews>
  <sheetFormatPr baseColWidth="10" defaultColWidth="8.83203125" defaultRowHeight="14"/>
  <cols>
    <col min="1" max="1" width="3.33203125" customWidth="1"/>
    <col min="2" max="2" width="50.5" customWidth="1"/>
    <col min="3" max="6" width="11.6640625" customWidth="1"/>
    <col min="7" max="7" width="11.33203125" bestFit="1" customWidth="1"/>
  </cols>
  <sheetData>
    <row r="2" spans="2:7">
      <c r="B2" t="s">
        <v>21</v>
      </c>
    </row>
    <row r="3" spans="2:7">
      <c r="F3" s="1"/>
    </row>
    <row r="4" spans="2:7">
      <c r="B4" s="9"/>
      <c r="C4" s="20" t="s">
        <v>15</v>
      </c>
      <c r="D4" s="20" t="s">
        <v>16</v>
      </c>
      <c r="E4" s="20" t="s">
        <v>14</v>
      </c>
      <c r="F4" s="20" t="s">
        <v>18</v>
      </c>
      <c r="G4" s="20" t="s">
        <v>73</v>
      </c>
    </row>
    <row r="5" spans="2:7" ht="16">
      <c r="B5" s="56" t="s">
        <v>22</v>
      </c>
      <c r="C5" s="21">
        <v>39589</v>
      </c>
      <c r="D5" s="21">
        <v>38468.387237368217</v>
      </c>
      <c r="E5" s="21">
        <v>34618.760981898668</v>
      </c>
      <c r="F5" s="21">
        <v>33493.59675413317</v>
      </c>
      <c r="G5" s="21">
        <v>31733</v>
      </c>
    </row>
    <row r="6" spans="2:7" ht="15">
      <c r="B6" s="57" t="s">
        <v>23</v>
      </c>
      <c r="C6" s="22">
        <v>14.8</v>
      </c>
      <c r="D6" s="22">
        <v>14.644146995464679</v>
      </c>
      <c r="E6" s="22">
        <v>13.778679459422307</v>
      </c>
      <c r="F6" s="22">
        <v>13.824151422555317</v>
      </c>
      <c r="G6" s="22">
        <v>13.4</v>
      </c>
    </row>
    <row r="7" spans="2:7" ht="16">
      <c r="B7" s="174" t="s">
        <v>24</v>
      </c>
      <c r="C7" s="174"/>
      <c r="D7" s="174"/>
      <c r="E7" s="174"/>
      <c r="F7" s="174"/>
      <c r="G7" s="174"/>
    </row>
    <row r="8" spans="2:7">
      <c r="B8" s="4"/>
      <c r="F8" s="5"/>
    </row>
  </sheetData>
  <mergeCells count="1">
    <mergeCell ref="B7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6"/>
  <sheetViews>
    <sheetView zoomScaleNormal="100" workbookViewId="0"/>
  </sheetViews>
  <sheetFormatPr baseColWidth="10" defaultColWidth="8.83203125" defaultRowHeight="14"/>
  <cols>
    <col min="1" max="1" width="3.33203125" customWidth="1"/>
  </cols>
  <sheetData>
    <row r="2" spans="2:11">
      <c r="B2" t="s">
        <v>57</v>
      </c>
    </row>
    <row r="3" spans="2:11">
      <c r="C3" s="2"/>
      <c r="D3" s="2"/>
      <c r="E3" s="2"/>
      <c r="F3" s="2"/>
      <c r="G3" s="2"/>
      <c r="H3" s="2"/>
      <c r="I3" s="2"/>
      <c r="J3" s="2"/>
      <c r="K3" s="2"/>
    </row>
    <row r="4" spans="2:11">
      <c r="C4" s="2"/>
      <c r="D4" s="2"/>
      <c r="E4" s="2"/>
      <c r="F4" s="2"/>
      <c r="G4" s="2"/>
      <c r="H4" s="2"/>
      <c r="I4" s="2"/>
      <c r="J4" s="2"/>
      <c r="K4" s="2"/>
    </row>
    <row r="5" spans="2:11">
      <c r="C5" s="2"/>
      <c r="D5" s="2"/>
      <c r="E5" s="2"/>
      <c r="F5" s="2"/>
      <c r="G5" s="2"/>
      <c r="H5" s="2"/>
      <c r="I5" s="2"/>
      <c r="J5" s="2"/>
      <c r="K5" s="2"/>
    </row>
    <row r="6" spans="2:11">
      <c r="C6" s="2"/>
      <c r="D6" s="2"/>
      <c r="E6" s="2"/>
      <c r="F6" s="2"/>
      <c r="G6" s="2"/>
      <c r="H6" s="2"/>
      <c r="I6" s="2"/>
      <c r="J6" s="2"/>
      <c r="K6" s="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10"/>
  <sheetViews>
    <sheetView workbookViewId="0"/>
  </sheetViews>
  <sheetFormatPr baseColWidth="10" defaultColWidth="8.83203125" defaultRowHeight="14"/>
  <cols>
    <col min="1" max="1" width="3.33203125" style="10" customWidth="1"/>
    <col min="2" max="2" width="25" style="10" customWidth="1"/>
    <col min="3" max="4" width="11.6640625" style="10" customWidth="1"/>
    <col min="5" max="5" width="11.83203125" style="10" customWidth="1"/>
    <col min="6" max="6" width="11.33203125" style="10" bestFit="1" customWidth="1"/>
    <col min="7" max="16384" width="8.83203125" style="10"/>
  </cols>
  <sheetData>
    <row r="2" spans="2:6">
      <c r="B2" s="10" t="s">
        <v>67</v>
      </c>
      <c r="C2" s="99"/>
      <c r="D2" s="99"/>
      <c r="F2" s="99"/>
    </row>
    <row r="3" spans="2:6">
      <c r="C3" s="99"/>
      <c r="D3" s="99"/>
      <c r="F3" s="99" t="s">
        <v>26</v>
      </c>
    </row>
    <row r="4" spans="2:6">
      <c r="B4" s="68"/>
      <c r="C4" s="70" t="s">
        <v>16</v>
      </c>
      <c r="D4" s="70" t="s">
        <v>25</v>
      </c>
      <c r="E4" s="100" t="s">
        <v>18</v>
      </c>
      <c r="F4" s="100" t="s">
        <v>73</v>
      </c>
    </row>
    <row r="5" spans="2:6">
      <c r="B5" s="17" t="s">
        <v>68</v>
      </c>
      <c r="C5" s="50">
        <v>9421</v>
      </c>
      <c r="D5" s="50">
        <v>5223.5311165194817</v>
      </c>
      <c r="E5" s="101">
        <v>6636.7805034761914</v>
      </c>
      <c r="F5" s="102">
        <v>5673</v>
      </c>
    </row>
    <row r="6" spans="2:6">
      <c r="B6" s="58" t="s">
        <v>69</v>
      </c>
      <c r="C6" s="48">
        <v>10701</v>
      </c>
      <c r="D6" s="48">
        <v>6778.919727272726</v>
      </c>
      <c r="E6" s="48">
        <v>7015.9158473333346</v>
      </c>
      <c r="F6" s="102">
        <v>7676</v>
      </c>
    </row>
    <row r="7" spans="2:6">
      <c r="B7" s="58" t="s">
        <v>58</v>
      </c>
      <c r="C7" s="48">
        <v>1827</v>
      </c>
      <c r="D7" s="48">
        <v>883.94147890909085</v>
      </c>
      <c r="E7" s="48">
        <v>1309.884661095238</v>
      </c>
      <c r="F7" s="102">
        <v>871</v>
      </c>
    </row>
    <row r="8" spans="2:6" ht="16">
      <c r="B8" s="58" t="s">
        <v>98</v>
      </c>
      <c r="C8" s="103">
        <v>11</v>
      </c>
      <c r="D8" s="103">
        <v>9</v>
      </c>
      <c r="E8" s="104">
        <v>7</v>
      </c>
      <c r="F8" s="102">
        <v>5</v>
      </c>
    </row>
    <row r="9" spans="2:6" ht="35" customHeight="1">
      <c r="B9" s="201" t="s">
        <v>99</v>
      </c>
      <c r="C9" s="175"/>
      <c r="D9" s="175"/>
      <c r="E9" s="175"/>
      <c r="F9" s="175"/>
    </row>
    <row r="10" spans="2:6">
      <c r="F10" s="105"/>
    </row>
  </sheetData>
  <mergeCells count="1">
    <mergeCell ref="B9:F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73BF-E858-0C45-9FD3-AC7490EE636D}">
  <sheetPr>
    <pageSetUpPr fitToPage="1"/>
  </sheetPr>
  <dimension ref="B2:I28"/>
  <sheetViews>
    <sheetView zoomScaleNormal="100" workbookViewId="0"/>
  </sheetViews>
  <sheetFormatPr baseColWidth="10" defaultColWidth="8.83203125" defaultRowHeight="14"/>
  <cols>
    <col min="1" max="1" width="3.33203125" style="10" customWidth="1"/>
    <col min="2" max="2" width="8.83203125" style="10"/>
    <col min="3" max="3" width="62.83203125" style="10" customWidth="1"/>
    <col min="4" max="9" width="14.1640625" style="10" customWidth="1"/>
    <col min="10" max="10" width="8.83203125" style="10"/>
    <col min="11" max="12" width="8.83203125" style="10" customWidth="1"/>
    <col min="13" max="16384" width="8.83203125" style="10"/>
  </cols>
  <sheetData>
    <row r="2" spans="2:9">
      <c r="B2" s="11" t="s">
        <v>46</v>
      </c>
      <c r="C2" s="12"/>
      <c r="D2" s="13"/>
      <c r="E2" s="13"/>
      <c r="F2" s="13"/>
      <c r="G2" s="13"/>
      <c r="H2" s="13"/>
      <c r="I2" s="13"/>
    </row>
    <row r="3" spans="2:9">
      <c r="B3" s="13"/>
      <c r="C3" s="11"/>
      <c r="D3" s="11"/>
      <c r="E3" s="11"/>
      <c r="F3" s="11"/>
      <c r="G3" s="14"/>
      <c r="I3" s="27" t="s">
        <v>71</v>
      </c>
    </row>
    <row r="4" spans="2:9">
      <c r="B4" s="18"/>
      <c r="C4" s="153"/>
      <c r="D4" s="64" t="s">
        <v>19</v>
      </c>
      <c r="E4" s="181" t="s">
        <v>15</v>
      </c>
      <c r="F4" s="181" t="s">
        <v>16</v>
      </c>
      <c r="G4" s="181" t="s">
        <v>17</v>
      </c>
      <c r="H4" s="181" t="s">
        <v>18</v>
      </c>
      <c r="I4" s="181" t="s">
        <v>73</v>
      </c>
    </row>
    <row r="5" spans="2:9">
      <c r="B5" s="19"/>
      <c r="C5" s="154"/>
      <c r="D5" s="65" t="s">
        <v>20</v>
      </c>
      <c r="E5" s="182"/>
      <c r="F5" s="182"/>
      <c r="G5" s="182"/>
      <c r="H5" s="182"/>
      <c r="I5" s="182"/>
    </row>
    <row r="6" spans="2:9" ht="16">
      <c r="B6" s="23" t="s">
        <v>50</v>
      </c>
      <c r="C6" s="31"/>
      <c r="D6" s="34">
        <v>221862.99906999999</v>
      </c>
      <c r="E6" s="34">
        <v>74843.889257468996</v>
      </c>
      <c r="F6" s="35">
        <v>69892.496370829002</v>
      </c>
      <c r="G6" s="34">
        <v>66926.203965223991</v>
      </c>
      <c r="H6" s="34">
        <v>64406.256581530004</v>
      </c>
      <c r="I6" s="34">
        <v>59978.722638810999</v>
      </c>
    </row>
    <row r="7" spans="2:9">
      <c r="B7" s="15"/>
      <c r="C7" s="75" t="s">
        <v>27</v>
      </c>
      <c r="D7" s="162">
        <v>180362.99906999999</v>
      </c>
      <c r="E7" s="36">
        <v>24433</v>
      </c>
      <c r="F7" s="37">
        <v>20672.380963700001</v>
      </c>
      <c r="G7" s="36">
        <v>19630.147579999997</v>
      </c>
      <c r="H7" s="36">
        <v>17004.214296500002</v>
      </c>
      <c r="I7" s="60">
        <v>17258.876453600002</v>
      </c>
    </row>
    <row r="8" spans="2:9">
      <c r="B8" s="15"/>
      <c r="C8" s="155" t="s">
        <v>59</v>
      </c>
      <c r="D8" s="163">
        <v>0</v>
      </c>
      <c r="E8" s="38">
        <v>0</v>
      </c>
      <c r="F8" s="39">
        <v>0</v>
      </c>
      <c r="G8" s="38">
        <v>0</v>
      </c>
      <c r="H8" s="38">
        <v>0</v>
      </c>
      <c r="I8" s="61">
        <v>0</v>
      </c>
    </row>
    <row r="9" spans="2:9" ht="16">
      <c r="B9" s="15"/>
      <c r="C9" s="155" t="s">
        <v>102</v>
      </c>
      <c r="D9" s="163">
        <v>0</v>
      </c>
      <c r="E9" s="38">
        <v>16371</v>
      </c>
      <c r="F9" s="39">
        <v>15076.3078544</v>
      </c>
      <c r="G9" s="38">
        <v>14366.056443199997</v>
      </c>
      <c r="H9" s="38">
        <v>13040.595989812</v>
      </c>
      <c r="I9" s="61">
        <v>13769.472768498999</v>
      </c>
    </row>
    <row r="10" spans="2:9" ht="16">
      <c r="B10" s="15"/>
      <c r="C10" s="155" t="s">
        <v>103</v>
      </c>
      <c r="D10" s="164" t="s">
        <v>0</v>
      </c>
      <c r="E10" s="38">
        <v>0</v>
      </c>
      <c r="F10" s="39">
        <v>0</v>
      </c>
      <c r="G10" s="38">
        <v>0</v>
      </c>
      <c r="H10" s="38">
        <v>0</v>
      </c>
      <c r="I10" s="61">
        <v>0</v>
      </c>
    </row>
    <row r="11" spans="2:9">
      <c r="B11" s="15"/>
      <c r="C11" s="77" t="s">
        <v>28</v>
      </c>
      <c r="D11" s="163">
        <v>0</v>
      </c>
      <c r="E11" s="38">
        <v>0</v>
      </c>
      <c r="F11" s="39">
        <v>0</v>
      </c>
      <c r="G11" s="38">
        <v>0</v>
      </c>
      <c r="H11" s="38">
        <v>0</v>
      </c>
      <c r="I11" s="61">
        <v>0</v>
      </c>
    </row>
    <row r="12" spans="2:9">
      <c r="B12" s="16"/>
      <c r="C12" s="80" t="s">
        <v>29</v>
      </c>
      <c r="D12" s="40">
        <v>41500</v>
      </c>
      <c r="E12" s="40">
        <v>34041</v>
      </c>
      <c r="F12" s="41">
        <v>34143.807552729006</v>
      </c>
      <c r="G12" s="40">
        <v>32929.999942023998</v>
      </c>
      <c r="H12" s="40">
        <v>34361.446295217997</v>
      </c>
      <c r="I12" s="62">
        <v>28950.373416712002</v>
      </c>
    </row>
    <row r="13" spans="2:9">
      <c r="B13" s="177" t="s">
        <v>60</v>
      </c>
      <c r="C13" s="178"/>
      <c r="D13" s="50">
        <v>123</v>
      </c>
      <c r="E13" s="50">
        <v>27.887591754400532</v>
      </c>
      <c r="F13" s="51">
        <v>26.606677956599061</v>
      </c>
      <c r="G13" s="50">
        <v>26.637426808975412</v>
      </c>
      <c r="H13" s="50">
        <v>26.583046606756216</v>
      </c>
      <c r="I13" s="50">
        <v>25.41497020420822</v>
      </c>
    </row>
    <row r="14" spans="2:9">
      <c r="B14" s="25"/>
      <c r="C14" s="156" t="s">
        <v>61</v>
      </c>
      <c r="D14" s="165" t="s">
        <v>0</v>
      </c>
      <c r="E14" s="52">
        <v>0.7732716117528412</v>
      </c>
      <c r="F14" s="53">
        <v>0.78368554506830035</v>
      </c>
      <c r="G14" s="52">
        <v>0.78343555439857382</v>
      </c>
      <c r="H14" s="52">
        <v>0.78387766986377061</v>
      </c>
      <c r="I14" s="52">
        <v>0.79337422598204699</v>
      </c>
    </row>
    <row r="15" spans="2:9" ht="15" thickBot="1">
      <c r="B15" s="26"/>
      <c r="C15" s="157" t="s">
        <v>70</v>
      </c>
      <c r="D15" s="43">
        <v>1800</v>
      </c>
      <c r="E15" s="43">
        <v>2683.7702558400001</v>
      </c>
      <c r="F15" s="44">
        <v>2626.8779772069993</v>
      </c>
      <c r="G15" s="43">
        <v>2512.4875779169997</v>
      </c>
      <c r="H15" s="45">
        <v>2422.8320227659997</v>
      </c>
      <c r="I15" s="45">
        <v>2359.9761147419995</v>
      </c>
    </row>
    <row r="16" spans="2:9" ht="15" thickTop="1">
      <c r="B16" s="24" t="s">
        <v>30</v>
      </c>
      <c r="C16" s="158"/>
      <c r="D16" s="46">
        <v>201300</v>
      </c>
      <c r="E16" s="46">
        <v>60464</v>
      </c>
      <c r="F16" s="46">
        <v>55800.110397208009</v>
      </c>
      <c r="G16" s="46">
        <v>52341.889778577002</v>
      </c>
      <c r="H16" s="46">
        <v>51564.221289187</v>
      </c>
      <c r="I16" s="46">
        <v>48033.613261884006</v>
      </c>
    </row>
    <row r="17" spans="2:9" ht="15">
      <c r="B17" s="15"/>
      <c r="C17" s="159" t="s">
        <v>100</v>
      </c>
      <c r="D17" s="36">
        <v>47000</v>
      </c>
      <c r="E17" s="36">
        <v>28341</v>
      </c>
      <c r="F17" s="37">
        <v>27497.906260980002</v>
      </c>
      <c r="G17" s="36">
        <v>24296.829577979999</v>
      </c>
      <c r="H17" s="36">
        <v>24087.668444373001</v>
      </c>
      <c r="I17" s="36">
        <v>20489.559002020003</v>
      </c>
    </row>
    <row r="18" spans="2:9">
      <c r="B18" s="15"/>
      <c r="C18" s="155" t="s">
        <v>59</v>
      </c>
      <c r="D18" s="38">
        <v>0</v>
      </c>
      <c r="E18" s="38">
        <v>0</v>
      </c>
      <c r="F18" s="39">
        <v>0</v>
      </c>
      <c r="G18" s="38">
        <v>0</v>
      </c>
      <c r="H18" s="38">
        <v>0</v>
      </c>
      <c r="I18" s="38">
        <v>0</v>
      </c>
    </row>
    <row r="19" spans="2:9">
      <c r="B19" s="15"/>
      <c r="C19" s="77" t="s">
        <v>31</v>
      </c>
      <c r="D19" s="38">
        <v>0</v>
      </c>
      <c r="E19" s="38">
        <v>0</v>
      </c>
      <c r="F19" s="39">
        <v>0</v>
      </c>
      <c r="G19" s="38">
        <v>0</v>
      </c>
      <c r="H19" s="38">
        <v>0</v>
      </c>
      <c r="I19" s="38">
        <v>0</v>
      </c>
    </row>
    <row r="20" spans="2:9">
      <c r="B20" s="16"/>
      <c r="C20" s="160" t="s">
        <v>101</v>
      </c>
      <c r="D20" s="40">
        <v>10300</v>
      </c>
      <c r="E20" s="40">
        <v>11299</v>
      </c>
      <c r="F20" s="41">
        <v>11272.757066228003</v>
      </c>
      <c r="G20" s="40">
        <v>11291.209380597</v>
      </c>
      <c r="H20" s="40">
        <v>11139.030754813999</v>
      </c>
      <c r="I20" s="40">
        <v>11359.562679864001</v>
      </c>
    </row>
    <row r="21" spans="2:9">
      <c r="B21" s="28" t="s">
        <v>62</v>
      </c>
      <c r="C21" s="31"/>
      <c r="D21" s="34">
        <v>144000</v>
      </c>
      <c r="E21" s="34">
        <v>20824</v>
      </c>
      <c r="F21" s="35">
        <v>17029.447070000002</v>
      </c>
      <c r="G21" s="34">
        <v>16753.85082</v>
      </c>
      <c r="H21" s="34">
        <v>16337.52209</v>
      </c>
      <c r="I21" s="34">
        <v>16184.491579999998</v>
      </c>
    </row>
    <row r="22" spans="2:9" ht="15" thickBot="1">
      <c r="B22" s="29" t="s">
        <v>63</v>
      </c>
      <c r="C22" s="161"/>
      <c r="D22" s="54">
        <v>0.64904919073309097</v>
      </c>
      <c r="E22" s="54">
        <v>0.2782324676950414</v>
      </c>
      <c r="F22" s="55">
        <v>0.24365200778702725</v>
      </c>
      <c r="G22" s="54">
        <v>0.25033320026197198</v>
      </c>
      <c r="H22" s="54">
        <v>0.2536635873149809</v>
      </c>
      <c r="I22" s="54">
        <v>0.26983721673204403</v>
      </c>
    </row>
    <row r="23" spans="2:9" ht="15" thickTop="1">
      <c r="B23" s="32" t="s">
        <v>64</v>
      </c>
      <c r="C23" s="31"/>
      <c r="D23" s="34">
        <v>20562.999069999991</v>
      </c>
      <c r="E23" s="34">
        <v>14379.889257468996</v>
      </c>
      <c r="F23" s="35">
        <v>14092.385973620992</v>
      </c>
      <c r="G23" s="34">
        <v>14584.314186646989</v>
      </c>
      <c r="H23" s="34">
        <v>12842.035292343004</v>
      </c>
      <c r="I23" s="34">
        <v>11945.109376926994</v>
      </c>
    </row>
    <row r="24" spans="2:9" s="30" customFormat="1">
      <c r="B24" s="31"/>
      <c r="C24" s="31"/>
      <c r="D24" s="33"/>
      <c r="E24" s="33"/>
      <c r="F24" s="42"/>
      <c r="G24" s="42"/>
      <c r="H24" s="42"/>
      <c r="I24" s="42"/>
    </row>
    <row r="25" spans="2:9">
      <c r="B25" s="17" t="s">
        <v>32</v>
      </c>
      <c r="C25" s="31"/>
      <c r="D25" s="48">
        <v>550</v>
      </c>
      <c r="E25" s="48">
        <v>293.7</v>
      </c>
      <c r="F25" s="49">
        <v>312.303</v>
      </c>
      <c r="G25" s="49">
        <v>283.32260142803199</v>
      </c>
      <c r="H25" s="49">
        <v>284.409883743808</v>
      </c>
      <c r="I25" s="63">
        <v>263</v>
      </c>
    </row>
    <row r="26" spans="2:9">
      <c r="B26" s="17" t="s">
        <v>33</v>
      </c>
      <c r="C26" s="31"/>
      <c r="D26" s="34">
        <v>3200</v>
      </c>
      <c r="E26" s="34">
        <v>393.76900000000001</v>
      </c>
      <c r="F26" s="47">
        <v>501.13900000000001</v>
      </c>
      <c r="G26" s="47">
        <v>506.44982271523497</v>
      </c>
      <c r="H26" s="47">
        <v>582.56360150457999</v>
      </c>
      <c r="I26" s="63">
        <v>430</v>
      </c>
    </row>
    <row r="27" spans="2:9" ht="32" customHeight="1">
      <c r="B27" s="179" t="s">
        <v>107</v>
      </c>
      <c r="C27" s="180"/>
      <c r="D27" s="180"/>
      <c r="E27" s="180"/>
      <c r="F27" s="180"/>
      <c r="G27" s="180"/>
      <c r="H27" s="180"/>
      <c r="I27" s="180"/>
    </row>
    <row r="28" spans="2:9">
      <c r="B28" s="176" t="s">
        <v>108</v>
      </c>
      <c r="C28" s="176"/>
      <c r="D28" s="176"/>
      <c r="E28" s="176"/>
      <c r="F28" s="176"/>
      <c r="G28" s="176"/>
      <c r="H28" s="176"/>
      <c r="I28" s="176"/>
    </row>
  </sheetData>
  <mergeCells count="8">
    <mergeCell ref="B28:I28"/>
    <mergeCell ref="B13:C13"/>
    <mergeCell ref="B27:I27"/>
    <mergeCell ref="E4:E5"/>
    <mergeCell ref="F4:F5"/>
    <mergeCell ref="G4:G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54"/>
  <sheetViews>
    <sheetView zoomScaleNormal="100" workbookViewId="0"/>
  </sheetViews>
  <sheetFormatPr baseColWidth="10" defaultColWidth="8.83203125" defaultRowHeight="14"/>
  <cols>
    <col min="1" max="1" width="3.33203125" style="124" customWidth="1"/>
    <col min="2" max="2" width="12.5" style="124" customWidth="1"/>
    <col min="3" max="3" width="6.6640625" style="124" customWidth="1"/>
    <col min="4" max="4" width="32.1640625" style="124" customWidth="1"/>
    <col min="5" max="9" width="12.83203125" style="124" customWidth="1"/>
    <col min="10" max="16384" width="8.83203125" style="124"/>
  </cols>
  <sheetData>
    <row r="2" spans="2:9">
      <c r="B2" s="6" t="s">
        <v>72</v>
      </c>
      <c r="C2" s="3"/>
      <c r="D2" s="123"/>
      <c r="E2" s="3"/>
      <c r="F2" s="3"/>
      <c r="G2" s="3"/>
      <c r="H2" s="3"/>
    </row>
    <row r="3" spans="2:9">
      <c r="B3" s="123"/>
      <c r="C3" s="123"/>
      <c r="D3" s="123"/>
      <c r="E3" s="125"/>
      <c r="F3" s="125"/>
      <c r="G3" s="125"/>
      <c r="I3" s="7" t="s">
        <v>34</v>
      </c>
    </row>
    <row r="4" spans="2:9">
      <c r="B4" s="126"/>
      <c r="C4" s="127"/>
      <c r="D4" s="127"/>
      <c r="E4" s="128" t="s">
        <v>15</v>
      </c>
      <c r="F4" s="128" t="s">
        <v>16</v>
      </c>
      <c r="G4" s="128" t="s">
        <v>14</v>
      </c>
      <c r="H4" s="128" t="s">
        <v>18</v>
      </c>
      <c r="I4" s="128" t="s">
        <v>73</v>
      </c>
    </row>
    <row r="5" spans="2:9">
      <c r="B5" s="129" t="s">
        <v>35</v>
      </c>
      <c r="C5" s="129"/>
      <c r="D5" s="130"/>
      <c r="E5" s="135"/>
      <c r="F5" s="131"/>
      <c r="G5" s="131"/>
      <c r="H5" s="131"/>
      <c r="I5" s="132"/>
    </row>
    <row r="6" spans="2:9">
      <c r="B6" s="133"/>
      <c r="C6" s="134"/>
      <c r="D6" s="135" t="s">
        <v>36</v>
      </c>
      <c r="E6" s="8">
        <v>59162.076000000001</v>
      </c>
      <c r="F6" s="8">
        <v>69991.006400000013</v>
      </c>
      <c r="G6" s="8">
        <v>83834</v>
      </c>
      <c r="H6" s="8">
        <v>81215.799349999987</v>
      </c>
      <c r="I6" s="8">
        <v>83770.149800000014</v>
      </c>
    </row>
    <row r="7" spans="2:9">
      <c r="B7" s="133"/>
      <c r="C7" s="134"/>
      <c r="D7" s="135" t="s">
        <v>37</v>
      </c>
      <c r="E7" s="8">
        <v>58861.5092</v>
      </c>
      <c r="F7" s="8">
        <v>68421.894400000019</v>
      </c>
      <c r="G7" s="8">
        <v>83429</v>
      </c>
      <c r="H7" s="8">
        <v>80892.11834999999</v>
      </c>
      <c r="I7" s="8">
        <v>83399.158800000019</v>
      </c>
    </row>
    <row r="8" spans="2:9">
      <c r="B8" s="133"/>
      <c r="C8" s="134"/>
      <c r="D8" s="135" t="s">
        <v>38</v>
      </c>
      <c r="E8" s="8">
        <v>24.4298</v>
      </c>
      <c r="F8" s="8">
        <v>39.89</v>
      </c>
      <c r="G8" s="8">
        <v>60</v>
      </c>
      <c r="H8" s="8">
        <v>37.658000000000001</v>
      </c>
      <c r="I8" s="8">
        <v>23.610999999999997</v>
      </c>
    </row>
    <row r="9" spans="2:9">
      <c r="B9" s="130"/>
      <c r="C9" s="136"/>
      <c r="D9" s="135" t="s">
        <v>39</v>
      </c>
      <c r="E9" s="137">
        <v>276.13699999999994</v>
      </c>
      <c r="F9" s="137">
        <v>1529.2220000000002</v>
      </c>
      <c r="G9" s="137">
        <v>345</v>
      </c>
      <c r="H9" s="137">
        <v>286.02299999999997</v>
      </c>
      <c r="I9" s="137">
        <v>347.38</v>
      </c>
    </row>
    <row r="10" spans="2:9">
      <c r="B10" s="129" t="s">
        <v>40</v>
      </c>
      <c r="C10" s="135"/>
      <c r="D10" s="131"/>
      <c r="E10" s="135"/>
      <c r="F10" s="131"/>
      <c r="G10" s="131"/>
      <c r="H10" s="131"/>
      <c r="I10" s="132"/>
    </row>
    <row r="11" spans="2:9" ht="16">
      <c r="B11" s="129"/>
      <c r="C11" s="138" t="s">
        <v>104</v>
      </c>
      <c r="D11" s="106"/>
      <c r="E11" s="166"/>
      <c r="F11" s="106"/>
      <c r="G11" s="106"/>
      <c r="H11" s="106"/>
      <c r="I11" s="139"/>
    </row>
    <row r="12" spans="2:9">
      <c r="B12" s="129"/>
      <c r="C12" s="129"/>
      <c r="D12" s="135" t="s">
        <v>36</v>
      </c>
      <c r="E12" s="8">
        <v>2395249.4539999999</v>
      </c>
      <c r="F12" s="8">
        <v>2194565.716</v>
      </c>
      <c r="G12" s="8">
        <v>2021002</v>
      </c>
      <c r="H12" s="8">
        <v>1615808.22</v>
      </c>
      <c r="I12" s="8">
        <v>1546599.4650000003</v>
      </c>
    </row>
    <row r="13" spans="2:9">
      <c r="B13" s="129"/>
      <c r="C13" s="129"/>
      <c r="D13" s="135" t="s">
        <v>41</v>
      </c>
      <c r="E13" s="8">
        <v>2394976.3339999998</v>
      </c>
      <c r="F13" s="8">
        <v>2194469.9360000002</v>
      </c>
      <c r="G13" s="8">
        <v>2020885</v>
      </c>
      <c r="H13" s="8">
        <v>1615712.92</v>
      </c>
      <c r="I13" s="8">
        <v>1543988.3250000004</v>
      </c>
    </row>
    <row r="14" spans="2:9">
      <c r="B14" s="129"/>
      <c r="C14" s="129"/>
      <c r="D14" s="135" t="s">
        <v>38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2:9">
      <c r="B15" s="129"/>
      <c r="C15" s="140"/>
      <c r="D15" s="130" t="s">
        <v>39</v>
      </c>
      <c r="E15" s="137">
        <v>273.12</v>
      </c>
      <c r="F15" s="137">
        <v>95.78</v>
      </c>
      <c r="G15" s="137">
        <v>117</v>
      </c>
      <c r="H15" s="137">
        <v>95.3</v>
      </c>
      <c r="I15" s="137">
        <v>2611.14</v>
      </c>
    </row>
    <row r="16" spans="2:9" ht="16">
      <c r="B16" s="129"/>
      <c r="C16" s="133" t="s">
        <v>105</v>
      </c>
      <c r="D16" s="106"/>
      <c r="E16" s="166"/>
      <c r="F16" s="106"/>
      <c r="G16" s="106"/>
      <c r="H16" s="106"/>
      <c r="I16" s="136"/>
    </row>
    <row r="17" spans="2:9">
      <c r="B17" s="129"/>
      <c r="C17" s="133"/>
      <c r="D17" s="135" t="s">
        <v>36</v>
      </c>
      <c r="E17" s="8">
        <v>178988.6672</v>
      </c>
      <c r="F17" s="8">
        <v>174651.16147999998</v>
      </c>
      <c r="G17" s="8">
        <v>181246</v>
      </c>
      <c r="H17" s="8">
        <v>173310.06477799997</v>
      </c>
      <c r="I17" s="8">
        <v>195831.87852999999</v>
      </c>
    </row>
    <row r="18" spans="2:9">
      <c r="B18" s="129"/>
      <c r="C18" s="129"/>
      <c r="D18" s="135" t="s">
        <v>37</v>
      </c>
      <c r="E18" s="8">
        <v>161455.29569999999</v>
      </c>
      <c r="F18" s="8">
        <v>153388.33676999999</v>
      </c>
      <c r="G18" s="8">
        <v>156432</v>
      </c>
      <c r="H18" s="8">
        <v>150295.19307799998</v>
      </c>
      <c r="I18" s="8">
        <v>169242.62435999999</v>
      </c>
    </row>
    <row r="19" spans="2:9">
      <c r="B19" s="129"/>
      <c r="C19" s="129"/>
      <c r="D19" s="135" t="s">
        <v>38</v>
      </c>
      <c r="E19" s="8">
        <v>2066.1719000000003</v>
      </c>
      <c r="F19" s="8">
        <v>2821.1646100000007</v>
      </c>
      <c r="G19" s="8">
        <v>2121</v>
      </c>
      <c r="H19" s="8">
        <v>1783.7384999999999</v>
      </c>
      <c r="I19" s="8">
        <v>2317.7912999999999</v>
      </c>
    </row>
    <row r="20" spans="2:9">
      <c r="B20" s="140"/>
      <c r="C20" s="140"/>
      <c r="D20" s="130" t="s">
        <v>39</v>
      </c>
      <c r="E20" s="137">
        <v>15467.199600000002</v>
      </c>
      <c r="F20" s="137">
        <v>18441.660100000001</v>
      </c>
      <c r="G20" s="137">
        <v>22693</v>
      </c>
      <c r="H20" s="137">
        <v>21231.1332</v>
      </c>
      <c r="I20" s="137">
        <v>24271.462869999999</v>
      </c>
    </row>
    <row r="21" spans="2:9">
      <c r="B21" s="130" t="s">
        <v>42</v>
      </c>
      <c r="C21" s="141"/>
      <c r="D21" s="141"/>
      <c r="E21" s="137">
        <v>2633400.1971999998</v>
      </c>
      <c r="F21" s="137">
        <v>2439207.8838799996</v>
      </c>
      <c r="G21" s="137">
        <v>2286082</v>
      </c>
      <c r="H21" s="137">
        <v>1870334.0841279998</v>
      </c>
      <c r="I21" s="137">
        <v>1826201.4933300004</v>
      </c>
    </row>
    <row r="22" spans="2:9">
      <c r="B22" s="138" t="s">
        <v>43</v>
      </c>
      <c r="C22" s="142"/>
      <c r="D22" s="142"/>
      <c r="E22" s="143">
        <v>2615293.1389000001</v>
      </c>
      <c r="F22" s="143">
        <v>2416280.1671700003</v>
      </c>
      <c r="G22" s="143">
        <v>2260745</v>
      </c>
      <c r="H22" s="143">
        <v>1846900.2314279997</v>
      </c>
      <c r="I22" s="143">
        <v>1796630.1081600005</v>
      </c>
    </row>
    <row r="23" spans="2:9">
      <c r="B23" s="135" t="s">
        <v>44</v>
      </c>
      <c r="C23" s="131"/>
      <c r="D23" s="131"/>
      <c r="E23" s="144">
        <v>18107.058299999684</v>
      </c>
      <c r="F23" s="144">
        <v>22927.716709999368</v>
      </c>
      <c r="G23" s="144">
        <v>25337</v>
      </c>
      <c r="H23" s="144">
        <v>23433.852700000163</v>
      </c>
      <c r="I23" s="144">
        <v>29571.385169999907</v>
      </c>
    </row>
    <row r="24" spans="2:9">
      <c r="B24" s="130" t="s">
        <v>45</v>
      </c>
      <c r="C24" s="141"/>
      <c r="D24" s="141"/>
      <c r="E24" s="145">
        <v>0.99312407650031609</v>
      </c>
      <c r="F24" s="145">
        <v>0.99060034330754598</v>
      </c>
      <c r="G24" s="145">
        <v>0.98899999999999999</v>
      </c>
      <c r="H24" s="145">
        <v>0.98747076637331044</v>
      </c>
      <c r="I24" s="145">
        <v>0.98380716187233108</v>
      </c>
    </row>
    <row r="25" spans="2:9">
      <c r="B25" s="184" t="s">
        <v>109</v>
      </c>
      <c r="C25" s="184"/>
      <c r="D25" s="184"/>
      <c r="E25" s="184"/>
      <c r="F25" s="184"/>
      <c r="G25" s="184"/>
      <c r="H25" s="184"/>
      <c r="I25" s="184"/>
    </row>
    <row r="26" spans="2:9" ht="30" customHeight="1">
      <c r="B26" s="185" t="s">
        <v>77</v>
      </c>
      <c r="C26" s="185"/>
      <c r="D26" s="185"/>
      <c r="E26" s="185"/>
      <c r="F26" s="185"/>
      <c r="G26" s="185"/>
      <c r="H26" s="185"/>
      <c r="I26" s="185"/>
    </row>
    <row r="29" spans="2:9" s="146" customFormat="1">
      <c r="B29" s="3" t="s">
        <v>78</v>
      </c>
      <c r="C29" s="106"/>
      <c r="D29" s="106"/>
      <c r="E29" s="106"/>
      <c r="F29" s="106"/>
      <c r="G29" s="106"/>
      <c r="H29" s="106"/>
    </row>
    <row r="30" spans="2:9" s="146" customFormat="1">
      <c r="B30" s="3"/>
      <c r="C30" s="106"/>
      <c r="D30" s="106"/>
      <c r="E30" s="106"/>
      <c r="F30" s="106"/>
      <c r="G30" s="107" t="s">
        <v>94</v>
      </c>
      <c r="H30" s="108"/>
    </row>
    <row r="31" spans="2:9" s="146" customFormat="1" ht="15">
      <c r="B31" s="186"/>
      <c r="C31" s="187"/>
      <c r="D31" s="188"/>
      <c r="E31" s="167" t="s">
        <v>14</v>
      </c>
      <c r="F31" s="167" t="s">
        <v>79</v>
      </c>
      <c r="G31" s="167" t="s">
        <v>80</v>
      </c>
      <c r="H31" s="109"/>
    </row>
    <row r="32" spans="2:9" s="146" customFormat="1">
      <c r="B32" s="189" t="s">
        <v>81</v>
      </c>
      <c r="C32" s="190"/>
      <c r="D32" s="191"/>
      <c r="E32" s="110">
        <v>150</v>
      </c>
      <c r="F32" s="110">
        <v>150</v>
      </c>
      <c r="G32" s="110">
        <v>150</v>
      </c>
      <c r="H32" s="106"/>
    </row>
    <row r="33" spans="2:8" s="146" customFormat="1">
      <c r="B33" s="28"/>
      <c r="C33" s="192" t="s">
        <v>82</v>
      </c>
      <c r="D33" s="193"/>
      <c r="E33" s="111">
        <v>0.84</v>
      </c>
      <c r="F33" s="111">
        <v>0.83</v>
      </c>
      <c r="G33" s="112">
        <v>0.86</v>
      </c>
      <c r="H33" s="106"/>
    </row>
    <row r="34" spans="2:8" s="146" customFormat="1">
      <c r="B34" s="194" t="s">
        <v>83</v>
      </c>
      <c r="C34" s="183"/>
      <c r="D34" s="195"/>
      <c r="E34" s="113">
        <v>13</v>
      </c>
      <c r="F34" s="113">
        <v>13</v>
      </c>
      <c r="G34" s="113">
        <v>13</v>
      </c>
      <c r="H34" s="106"/>
    </row>
    <row r="35" spans="2:8" s="146" customFormat="1" ht="15">
      <c r="B35" s="28"/>
      <c r="C35" s="192" t="s">
        <v>82</v>
      </c>
      <c r="D35" s="196"/>
      <c r="E35" s="114" t="s">
        <v>75</v>
      </c>
      <c r="F35" s="114" t="s">
        <v>75</v>
      </c>
      <c r="G35" s="114" t="s">
        <v>75</v>
      </c>
      <c r="H35" s="106"/>
    </row>
    <row r="36" spans="2:8" s="146" customFormat="1">
      <c r="B36" s="194" t="s">
        <v>84</v>
      </c>
      <c r="C36" s="183"/>
      <c r="D36" s="195"/>
      <c r="E36" s="115">
        <v>5.4</v>
      </c>
      <c r="F36" s="115">
        <v>6.4</v>
      </c>
      <c r="G36" s="115">
        <v>6.6</v>
      </c>
      <c r="H36" s="116"/>
    </row>
    <row r="37" spans="2:8" s="146" customFormat="1" ht="15">
      <c r="B37" s="28"/>
      <c r="C37" s="192" t="s">
        <v>82</v>
      </c>
      <c r="D37" s="193"/>
      <c r="E37" s="114" t="s">
        <v>75</v>
      </c>
      <c r="F37" s="114" t="s">
        <v>75</v>
      </c>
      <c r="G37" s="114" t="s">
        <v>75</v>
      </c>
      <c r="H37" s="106"/>
    </row>
    <row r="38" spans="2:8" s="146" customFormat="1">
      <c r="B38" s="189" t="s">
        <v>85</v>
      </c>
      <c r="C38" s="190"/>
      <c r="D38" s="191"/>
      <c r="E38" s="110">
        <v>72</v>
      </c>
      <c r="F38" s="110">
        <v>70</v>
      </c>
      <c r="G38" s="110">
        <v>69</v>
      </c>
      <c r="H38" s="106"/>
    </row>
    <row r="39" spans="2:8" s="146" customFormat="1">
      <c r="B39" s="117"/>
      <c r="C39" s="192" t="s">
        <v>86</v>
      </c>
      <c r="D39" s="196"/>
      <c r="E39" s="112">
        <v>0.39</v>
      </c>
      <c r="F39" s="112">
        <v>0.38</v>
      </c>
      <c r="G39" s="112">
        <v>0.38</v>
      </c>
      <c r="H39" s="106"/>
    </row>
    <row r="40" spans="2:8" s="146" customFormat="1">
      <c r="B40" s="118"/>
      <c r="C40" s="198" t="s">
        <v>87</v>
      </c>
      <c r="D40" s="199"/>
      <c r="E40" s="119">
        <v>0</v>
      </c>
      <c r="F40" s="119">
        <v>0</v>
      </c>
      <c r="G40" s="119">
        <v>0</v>
      </c>
      <c r="H40" s="106"/>
    </row>
    <row r="41" spans="2:8" s="146" customFormat="1">
      <c r="B41" s="106"/>
      <c r="C41" s="106"/>
      <c r="D41" s="106"/>
      <c r="E41" s="106"/>
      <c r="F41" s="106"/>
      <c r="G41" s="106"/>
      <c r="H41" s="106"/>
    </row>
    <row r="42" spans="2:8" s="146" customFormat="1">
      <c r="B42" s="106"/>
      <c r="C42" s="106"/>
      <c r="D42" s="106"/>
      <c r="E42" s="106"/>
      <c r="F42" s="106"/>
      <c r="G42" s="106"/>
      <c r="H42" s="106"/>
    </row>
    <row r="43" spans="2:8" s="146" customFormat="1" ht="16">
      <c r="B43" s="3" t="s">
        <v>110</v>
      </c>
      <c r="C43" s="106"/>
      <c r="D43" s="106"/>
      <c r="E43" s="106"/>
      <c r="F43" s="106"/>
      <c r="G43" s="106"/>
      <c r="H43" s="107"/>
    </row>
    <row r="44" spans="2:8" s="146" customFormat="1">
      <c r="B44" s="3"/>
      <c r="C44" s="106"/>
      <c r="D44" s="106"/>
      <c r="E44" s="106"/>
      <c r="F44" s="106"/>
      <c r="G44" s="106"/>
      <c r="H44" s="107" t="s">
        <v>26</v>
      </c>
    </row>
    <row r="45" spans="2:8" s="146" customFormat="1" ht="15">
      <c r="B45" s="200"/>
      <c r="C45" s="200"/>
      <c r="D45" s="200"/>
      <c r="E45" s="167" t="s">
        <v>88</v>
      </c>
      <c r="F45" s="167" t="s">
        <v>14</v>
      </c>
      <c r="G45" s="167" t="s">
        <v>79</v>
      </c>
      <c r="H45" s="167" t="s">
        <v>80</v>
      </c>
    </row>
    <row r="46" spans="2:8" s="146" customFormat="1">
      <c r="B46" s="197" t="s">
        <v>89</v>
      </c>
      <c r="C46" s="197"/>
      <c r="D46" s="197"/>
      <c r="E46" s="120">
        <v>53226</v>
      </c>
      <c r="F46" s="120">
        <v>46729</v>
      </c>
      <c r="G46" s="120">
        <v>48901</v>
      </c>
      <c r="H46" s="120">
        <v>47377</v>
      </c>
    </row>
    <row r="47" spans="2:8" s="146" customFormat="1">
      <c r="B47" s="197" t="s">
        <v>90</v>
      </c>
      <c r="C47" s="197"/>
      <c r="D47" s="197"/>
      <c r="E47" s="120">
        <v>25515</v>
      </c>
      <c r="F47" s="120">
        <v>21222</v>
      </c>
      <c r="G47" s="120">
        <v>26634</v>
      </c>
      <c r="H47" s="120">
        <v>28115</v>
      </c>
    </row>
    <row r="48" spans="2:8" s="146" customFormat="1">
      <c r="B48" s="197" t="s">
        <v>111</v>
      </c>
      <c r="C48" s="197"/>
      <c r="D48" s="197"/>
      <c r="E48" s="120">
        <v>27710</v>
      </c>
      <c r="F48" s="120">
        <v>25507</v>
      </c>
      <c r="G48" s="120">
        <v>22267</v>
      </c>
      <c r="H48" s="120">
        <v>19262</v>
      </c>
    </row>
    <row r="49" spans="2:8" s="146" customFormat="1" ht="32" customHeight="1">
      <c r="B49" s="197" t="s">
        <v>91</v>
      </c>
      <c r="C49" s="197"/>
      <c r="D49" s="197"/>
      <c r="E49" s="121">
        <v>10.6</v>
      </c>
      <c r="F49" s="122">
        <v>10</v>
      </c>
      <c r="G49" s="121">
        <v>9.1999999999999993</v>
      </c>
      <c r="H49" s="121">
        <v>8.1999999999999993</v>
      </c>
    </row>
    <row r="50" spans="2:8" s="146" customFormat="1" ht="17">
      <c r="B50" s="197" t="s">
        <v>92</v>
      </c>
      <c r="C50" s="197"/>
      <c r="D50" s="197"/>
      <c r="E50" s="121" t="s">
        <v>112</v>
      </c>
      <c r="F50" s="121" t="s">
        <v>113</v>
      </c>
      <c r="G50" s="120">
        <v>2423</v>
      </c>
      <c r="H50" s="121" t="s">
        <v>114</v>
      </c>
    </row>
    <row r="51" spans="2:8" s="146" customFormat="1" ht="15">
      <c r="B51" s="197" t="s">
        <v>93</v>
      </c>
      <c r="C51" s="197"/>
      <c r="D51" s="197"/>
      <c r="E51" s="114" t="s">
        <v>75</v>
      </c>
      <c r="F51" s="112">
        <v>0.95</v>
      </c>
      <c r="G51" s="112">
        <v>0.87</v>
      </c>
      <c r="H51" s="112">
        <v>0.77</v>
      </c>
    </row>
    <row r="52" spans="2:8" s="146" customFormat="1" ht="48" customHeight="1">
      <c r="B52" s="183" t="s">
        <v>115</v>
      </c>
      <c r="C52" s="183"/>
      <c r="D52" s="183"/>
      <c r="E52" s="183"/>
      <c r="F52" s="183"/>
      <c r="G52" s="183"/>
      <c r="H52" s="183"/>
    </row>
    <row r="53" spans="2:8" s="146" customFormat="1">
      <c r="B53" s="169" t="s">
        <v>116</v>
      </c>
    </row>
    <row r="54" spans="2:8">
      <c r="B54" s="124" t="s">
        <v>117</v>
      </c>
    </row>
  </sheetData>
  <mergeCells count="20">
    <mergeCell ref="C40:D40"/>
    <mergeCell ref="B45:D45"/>
    <mergeCell ref="B46:D46"/>
    <mergeCell ref="B47:D47"/>
    <mergeCell ref="B52:H52"/>
    <mergeCell ref="B25:I25"/>
    <mergeCell ref="B26:I26"/>
    <mergeCell ref="B31:D31"/>
    <mergeCell ref="B32:D32"/>
    <mergeCell ref="C33:D33"/>
    <mergeCell ref="B34:D34"/>
    <mergeCell ref="C35:D35"/>
    <mergeCell ref="B36:D36"/>
    <mergeCell ref="C37:D37"/>
    <mergeCell ref="B38:D38"/>
    <mergeCell ref="B48:D48"/>
    <mergeCell ref="B49:D49"/>
    <mergeCell ref="B50:D50"/>
    <mergeCell ref="B51:D51"/>
    <mergeCell ref="C39:D3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Greenhouse gas emissions</vt:lpstr>
      <vt:lpstr>Energy input</vt:lpstr>
      <vt:lpstr>Energy use</vt:lpstr>
      <vt:lpstr>Air emissions</vt:lpstr>
      <vt:lpstr>Water use</vt:lpstr>
      <vt:lpstr>Volume of waste and by-products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細谷 美穂</cp:lastModifiedBy>
  <cp:lastPrinted>2021-09-27T08:03:39Z</cp:lastPrinted>
  <dcterms:created xsi:type="dcterms:W3CDTF">2019-08-22T05:48:21Z</dcterms:created>
  <dcterms:modified xsi:type="dcterms:W3CDTF">2022-09-20T08:41:04Z</dcterms:modified>
</cp:coreProperties>
</file>